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63636BD2-CAB2-4286-93EF-1E0AA31B805D}" xr6:coauthVersionLast="40" xr6:coauthVersionMax="40" xr10:uidLastSave="{00000000-0000-0000-0000-000000000000}"/>
  <bookViews>
    <workbookView xWindow="0" yWindow="0" windowWidth="20490" windowHeight="6948" activeTab="1" xr2:uid="{00000000-000D-0000-FFFF-FFFF00000000}"/>
  </bookViews>
  <sheets>
    <sheet name="ΠΡΟΣΛΗΠΤΕΟΙ" sheetId="12" r:id="rId1"/>
    <sheet name="ΓΕΝ.ΚΑΤΑΤΑΞΗ ΜΕ ΓΕΝ ΕΜΠΕΙΡ" sheetId="4" r:id="rId2"/>
    <sheet name="ΓΕΝ ΚΑΤ ΧΩΡΙΣ ΓΕΝ ΕΜΠ" sheetId="10" r:id="rId3"/>
    <sheet name="ΠΟΛΥΤΕΚΝ ΜΕ ΓΕΝ ΕΜΠΕΙΡΙΑ" sheetId="11" r:id="rId4"/>
    <sheet name="ΤΡΙΤΕΚΝΟΙ ΧΩΡΙΣ ΓΕΝ ΕΜΠ" sheetId="6" r:id="rId5"/>
    <sheet name="ΓΕΝ ΚΑΤΑ Α ΕΠΙΚ. ΜΕ ΓΕΝ ΕΜΠΕΙΡ" sheetId="8" r:id="rId6"/>
    <sheet name="ΑΠΟΡΡΙΠΤΕΟΙ" sheetId="13" r:id="rId7"/>
  </sheets>
  <definedNames>
    <definedName name="_xlnm._FilterDatabase" localSheetId="2" hidden="1">'ΓΕΝ ΚΑΤ ΧΩΡΙΣ ΓΕΝ ΕΜΠ'!$A$3:$AK$48</definedName>
    <definedName name="_xlnm._FilterDatabase" localSheetId="1" hidden="1">'ΓΕΝ.ΚΑΤΑΤΑΞΗ ΜΕ ΓΕΝ ΕΜΠΕΙΡ'!$A$3:$AK$48</definedName>
    <definedName name="_xlnm._FilterDatabase" localSheetId="3" hidden="1">'ΠΟΛΥΤΕΚΝ ΜΕ ΓΕΝ ΕΜΠΕΙΡΙΑ'!$A$3:$AL$10</definedName>
    <definedName name="_xlnm._FilterDatabase" localSheetId="0" hidden="1">ΠΡΟΣΛΗΠΤΕΟΙ!$A$4:$AL$14</definedName>
  </definedNames>
  <calcPr calcId="181029"/>
</workbook>
</file>

<file path=xl/calcChain.xml><?xml version="1.0" encoding="utf-8"?>
<calcChain xmlns="http://schemas.openxmlformats.org/spreadsheetml/2006/main">
  <c r="H14" i="12" l="1"/>
  <c r="T14" i="12"/>
  <c r="N14" i="12"/>
  <c r="P14" i="12"/>
  <c r="R14" i="12"/>
  <c r="X14" i="12"/>
  <c r="V14" i="12"/>
  <c r="Y14" i="12"/>
  <c r="J14" i="12"/>
  <c r="H10" i="12"/>
  <c r="T10" i="12"/>
  <c r="N10" i="12"/>
  <c r="AA10" i="12" s="1"/>
  <c r="P10" i="12"/>
  <c r="R10" i="12"/>
  <c r="X10" i="12"/>
  <c r="Z10" i="12"/>
  <c r="V10" i="12"/>
  <c r="J10" i="12"/>
  <c r="H6" i="12"/>
  <c r="T6" i="12"/>
  <c r="N6" i="12"/>
  <c r="AA6" i="12" s="1"/>
  <c r="P6" i="12"/>
  <c r="R6" i="12"/>
  <c r="X6" i="12"/>
  <c r="Z6" i="12"/>
  <c r="V6" i="12"/>
  <c r="J6" i="12"/>
  <c r="H5" i="12"/>
  <c r="T5" i="12"/>
  <c r="AA5" i="12" s="1"/>
  <c r="N5" i="12"/>
  <c r="P5" i="12"/>
  <c r="R5" i="12"/>
  <c r="X5" i="12"/>
  <c r="Z5" i="12"/>
  <c r="V5" i="12"/>
  <c r="J5" i="12"/>
  <c r="H10" i="11"/>
  <c r="AA10" i="11" s="1"/>
  <c r="T10" i="11"/>
  <c r="N10" i="11"/>
  <c r="P10" i="11"/>
  <c r="R10" i="11"/>
  <c r="X10" i="11"/>
  <c r="Z10" i="11"/>
  <c r="V10" i="11"/>
  <c r="J10" i="11"/>
  <c r="H9" i="11"/>
  <c r="T9" i="11"/>
  <c r="AA9" i="11" s="1"/>
  <c r="N9" i="11"/>
  <c r="P9" i="11"/>
  <c r="R9" i="11"/>
  <c r="X9" i="11"/>
  <c r="Z9" i="11"/>
  <c r="V9" i="11"/>
  <c r="J9" i="11"/>
  <c r="H8" i="11"/>
  <c r="T8" i="11"/>
  <c r="AA8" i="11" s="1"/>
  <c r="N8" i="11"/>
  <c r="P8" i="11"/>
  <c r="R8" i="11"/>
  <c r="X8" i="11"/>
  <c r="Z8" i="11"/>
  <c r="V8" i="11"/>
  <c r="J8" i="11"/>
  <c r="H7" i="11"/>
  <c r="T7" i="11"/>
  <c r="AA7" i="11" s="1"/>
  <c r="N7" i="11"/>
  <c r="P7" i="11"/>
  <c r="R7" i="11"/>
  <c r="X7" i="11"/>
  <c r="Z7" i="11"/>
  <c r="V7" i="11"/>
  <c r="J7" i="11"/>
  <c r="H6" i="11"/>
  <c r="AA6" i="11" s="1"/>
  <c r="T6" i="11"/>
  <c r="N6" i="11"/>
  <c r="P6" i="11"/>
  <c r="R6" i="11"/>
  <c r="X6" i="11"/>
  <c r="Z6" i="11"/>
  <c r="V6" i="11"/>
  <c r="J6" i="11"/>
  <c r="H5" i="11"/>
  <c r="T5" i="11"/>
  <c r="AA5" i="11" s="1"/>
  <c r="N5" i="11"/>
  <c r="P5" i="11"/>
  <c r="R5" i="11"/>
  <c r="X5" i="11"/>
  <c r="Z5" i="11"/>
  <c r="V5" i="11"/>
  <c r="J5" i="11"/>
  <c r="H4" i="11"/>
  <c r="T4" i="11"/>
  <c r="AA4" i="11" s="1"/>
  <c r="N4" i="11"/>
  <c r="P4" i="11"/>
  <c r="R4" i="11"/>
  <c r="X4" i="11"/>
  <c r="Z4" i="11"/>
  <c r="V4" i="11"/>
  <c r="J4" i="11"/>
  <c r="H47" i="10"/>
  <c r="T47" i="10"/>
  <c r="AA47" i="10" s="1"/>
  <c r="N47" i="10"/>
  <c r="P47" i="10"/>
  <c r="R47" i="10"/>
  <c r="X47" i="10"/>
  <c r="Z47" i="10"/>
  <c r="V47" i="10"/>
  <c r="J47" i="10"/>
  <c r="H33" i="10"/>
  <c r="AA33" i="10" s="1"/>
  <c r="T33" i="10"/>
  <c r="N33" i="10"/>
  <c r="P33" i="10"/>
  <c r="R33" i="10"/>
  <c r="X33" i="10"/>
  <c r="Z33" i="10"/>
  <c r="V33" i="10"/>
  <c r="J33" i="10"/>
  <c r="H32" i="10"/>
  <c r="T32" i="10"/>
  <c r="AA32" i="10" s="1"/>
  <c r="N32" i="10"/>
  <c r="P32" i="10"/>
  <c r="R32" i="10"/>
  <c r="X32" i="10"/>
  <c r="Z32" i="10"/>
  <c r="V32" i="10"/>
  <c r="J32" i="10"/>
  <c r="H29" i="10"/>
  <c r="T29" i="10"/>
  <c r="AA29" i="10" s="1"/>
  <c r="N29" i="10"/>
  <c r="P29" i="10"/>
  <c r="R29" i="10"/>
  <c r="X29" i="10"/>
  <c r="Z29" i="10"/>
  <c r="V29" i="10"/>
  <c r="J29" i="10"/>
  <c r="H41" i="10"/>
  <c r="AA41" i="10" s="1"/>
  <c r="T41" i="10"/>
  <c r="N41" i="10"/>
  <c r="P41" i="10"/>
  <c r="R41" i="10"/>
  <c r="X41" i="10"/>
  <c r="Z41" i="10"/>
  <c r="V41" i="10"/>
  <c r="J41" i="10"/>
  <c r="H43" i="10"/>
  <c r="T43" i="10"/>
  <c r="N43" i="10"/>
  <c r="P43" i="10"/>
  <c r="R43" i="10"/>
  <c r="X43" i="10"/>
  <c r="Z43" i="10"/>
  <c r="V43" i="10"/>
  <c r="AA43" i="10"/>
  <c r="J43" i="10"/>
  <c r="H39" i="10"/>
  <c r="T39" i="10"/>
  <c r="AA39" i="10" s="1"/>
  <c r="N39" i="10"/>
  <c r="P39" i="10"/>
  <c r="R39" i="10"/>
  <c r="X39" i="10"/>
  <c r="Z39" i="10"/>
  <c r="V39" i="10"/>
  <c r="J39" i="10"/>
  <c r="H38" i="10"/>
  <c r="T38" i="10"/>
  <c r="AA38" i="10" s="1"/>
  <c r="N38" i="10"/>
  <c r="P38" i="10"/>
  <c r="R38" i="10"/>
  <c r="X38" i="10"/>
  <c r="Z38" i="10"/>
  <c r="V38" i="10"/>
  <c r="J38" i="10"/>
  <c r="H24" i="10"/>
  <c r="AA24" i="10" s="1"/>
  <c r="T24" i="10"/>
  <c r="N24" i="10"/>
  <c r="P24" i="10"/>
  <c r="R24" i="10"/>
  <c r="X24" i="10"/>
  <c r="Z24" i="10"/>
  <c r="V24" i="10"/>
  <c r="J24" i="10"/>
  <c r="H35" i="10"/>
  <c r="AA35" i="10" s="1"/>
  <c r="T35" i="10"/>
  <c r="N35" i="10"/>
  <c r="P35" i="10"/>
  <c r="R35" i="10"/>
  <c r="X35" i="10"/>
  <c r="Z35" i="10"/>
  <c r="V35" i="10"/>
  <c r="J35" i="10"/>
  <c r="H48" i="10"/>
  <c r="T48" i="10"/>
  <c r="AA48" i="10" s="1"/>
  <c r="N48" i="10"/>
  <c r="P48" i="10"/>
  <c r="R48" i="10"/>
  <c r="X48" i="10"/>
  <c r="Z48" i="10"/>
  <c r="V48" i="10"/>
  <c r="J48" i="10"/>
  <c r="H26" i="10"/>
  <c r="T26" i="10"/>
  <c r="AA26" i="10" s="1"/>
  <c r="N26" i="10"/>
  <c r="P26" i="10"/>
  <c r="R26" i="10"/>
  <c r="X26" i="10"/>
  <c r="Z26" i="10"/>
  <c r="V26" i="10"/>
  <c r="J26" i="10"/>
  <c r="H30" i="10"/>
  <c r="T30" i="10"/>
  <c r="AA30" i="10" s="1"/>
  <c r="N30" i="10"/>
  <c r="P30" i="10"/>
  <c r="R30" i="10"/>
  <c r="X30" i="10"/>
  <c r="Z30" i="10"/>
  <c r="V30" i="10"/>
  <c r="J30" i="10"/>
  <c r="H22" i="10"/>
  <c r="T22" i="10"/>
  <c r="N22" i="10"/>
  <c r="P22" i="10"/>
  <c r="R22" i="10"/>
  <c r="X22" i="10"/>
  <c r="Z22" i="10"/>
  <c r="V22" i="10"/>
  <c r="AA22" i="10"/>
  <c r="J22" i="10"/>
  <c r="H45" i="10"/>
  <c r="T45" i="10"/>
  <c r="AA45" i="10" s="1"/>
  <c r="N45" i="10"/>
  <c r="P45" i="10"/>
  <c r="R45" i="10"/>
  <c r="X45" i="10"/>
  <c r="Z45" i="10"/>
  <c r="V45" i="10"/>
  <c r="J45" i="10"/>
  <c r="H28" i="10"/>
  <c r="T28" i="10"/>
  <c r="AA28" i="10" s="1"/>
  <c r="N28" i="10"/>
  <c r="P28" i="10"/>
  <c r="R28" i="10"/>
  <c r="X28" i="10"/>
  <c r="Z28" i="10"/>
  <c r="V28" i="10"/>
  <c r="J28" i="10"/>
  <c r="H20" i="10"/>
  <c r="T20" i="10"/>
  <c r="AA20" i="10" s="1"/>
  <c r="N20" i="10"/>
  <c r="P20" i="10"/>
  <c r="R20" i="10"/>
  <c r="X20" i="10"/>
  <c r="Z20" i="10"/>
  <c r="V20" i="10"/>
  <c r="J20" i="10"/>
  <c r="H46" i="10"/>
  <c r="T46" i="10"/>
  <c r="N46" i="10"/>
  <c r="P46" i="10"/>
  <c r="R46" i="10"/>
  <c r="X46" i="10"/>
  <c r="Z46" i="10"/>
  <c r="V46" i="10"/>
  <c r="AA46" i="10"/>
  <c r="J46" i="10"/>
  <c r="H44" i="10"/>
  <c r="T44" i="10"/>
  <c r="AA44" i="10" s="1"/>
  <c r="N44" i="10"/>
  <c r="P44" i="10"/>
  <c r="R44" i="10"/>
  <c r="X44" i="10"/>
  <c r="Z44" i="10"/>
  <c r="V44" i="10"/>
  <c r="J44" i="10"/>
  <c r="H36" i="10"/>
  <c r="T36" i="10"/>
  <c r="AA36" i="10" s="1"/>
  <c r="N36" i="10"/>
  <c r="P36" i="10"/>
  <c r="R36" i="10"/>
  <c r="X36" i="10"/>
  <c r="Z36" i="10"/>
  <c r="V36" i="10"/>
  <c r="J36" i="10"/>
  <c r="H42" i="10"/>
  <c r="AA42" i="10" s="1"/>
  <c r="T42" i="10"/>
  <c r="N42" i="10"/>
  <c r="P42" i="10"/>
  <c r="R42" i="10"/>
  <c r="X42" i="10"/>
  <c r="Z42" i="10"/>
  <c r="V42" i="10"/>
  <c r="J42" i="10"/>
  <c r="H18" i="10"/>
  <c r="AA18" i="10" s="1"/>
  <c r="T18" i="10"/>
  <c r="N18" i="10"/>
  <c r="P18" i="10"/>
  <c r="R18" i="10"/>
  <c r="X18" i="10"/>
  <c r="Z18" i="10"/>
  <c r="V18" i="10"/>
  <c r="J18" i="10"/>
  <c r="H15" i="10"/>
  <c r="T15" i="10"/>
  <c r="AA15" i="10" s="1"/>
  <c r="N15" i="10"/>
  <c r="P15" i="10"/>
  <c r="R15" i="10"/>
  <c r="X15" i="10"/>
  <c r="Z15" i="10"/>
  <c r="V15" i="10"/>
  <c r="J15" i="10"/>
  <c r="H25" i="10"/>
  <c r="T25" i="10"/>
  <c r="AA25" i="10" s="1"/>
  <c r="N25" i="10"/>
  <c r="P25" i="10"/>
  <c r="R25" i="10"/>
  <c r="X25" i="10"/>
  <c r="Z25" i="10"/>
  <c r="V25" i="10"/>
  <c r="J25" i="10"/>
  <c r="H17" i="10"/>
  <c r="T17" i="10"/>
  <c r="AA17" i="10" s="1"/>
  <c r="N17" i="10"/>
  <c r="P17" i="10"/>
  <c r="R17" i="10"/>
  <c r="X17" i="10"/>
  <c r="Z17" i="10"/>
  <c r="V17" i="10"/>
  <c r="J17" i="10"/>
  <c r="H40" i="10"/>
  <c r="AA40" i="10" s="1"/>
  <c r="T40" i="10"/>
  <c r="N40" i="10"/>
  <c r="P40" i="10"/>
  <c r="R40" i="10"/>
  <c r="X40" i="10"/>
  <c r="Z40" i="10"/>
  <c r="V40" i="10"/>
  <c r="J40" i="10"/>
  <c r="H16" i="10"/>
  <c r="T16" i="10"/>
  <c r="AA16" i="10" s="1"/>
  <c r="N16" i="10"/>
  <c r="P16" i="10"/>
  <c r="R16" i="10"/>
  <c r="X16" i="10"/>
  <c r="Z16" i="10"/>
  <c r="V16" i="10"/>
  <c r="J16" i="10"/>
  <c r="H37" i="10"/>
  <c r="T37" i="10"/>
  <c r="AA37" i="10" s="1"/>
  <c r="N37" i="10"/>
  <c r="P37" i="10"/>
  <c r="R37" i="10"/>
  <c r="X37" i="10"/>
  <c r="Z37" i="10"/>
  <c r="V37" i="10"/>
  <c r="J37" i="10"/>
  <c r="H27" i="10"/>
  <c r="AA27" i="10" s="1"/>
  <c r="T27" i="10"/>
  <c r="N27" i="10"/>
  <c r="P27" i="10"/>
  <c r="R27" i="10"/>
  <c r="X27" i="10"/>
  <c r="Z27" i="10"/>
  <c r="V27" i="10"/>
  <c r="J27" i="10"/>
  <c r="H34" i="10"/>
  <c r="T34" i="10"/>
  <c r="N34" i="10"/>
  <c r="P34" i="10"/>
  <c r="R34" i="10"/>
  <c r="X34" i="10"/>
  <c r="Z34" i="10"/>
  <c r="V34" i="10"/>
  <c r="AA34" i="10"/>
  <c r="J34" i="10"/>
  <c r="H31" i="10"/>
  <c r="T31" i="10"/>
  <c r="AA31" i="10" s="1"/>
  <c r="N31" i="10"/>
  <c r="P31" i="10"/>
  <c r="R31" i="10"/>
  <c r="X31" i="10"/>
  <c r="Z31" i="10"/>
  <c r="V31" i="10"/>
  <c r="J31" i="10"/>
  <c r="H23" i="10"/>
  <c r="T23" i="10"/>
  <c r="AA23" i="10" s="1"/>
  <c r="N23" i="10"/>
  <c r="P23" i="10"/>
  <c r="R23" i="10"/>
  <c r="X23" i="10"/>
  <c r="Z23" i="10"/>
  <c r="V23" i="10"/>
  <c r="J23" i="10"/>
  <c r="H21" i="10"/>
  <c r="T21" i="10"/>
  <c r="AA21" i="10" s="1"/>
  <c r="N21" i="10"/>
  <c r="P21" i="10"/>
  <c r="R21" i="10"/>
  <c r="X21" i="10"/>
  <c r="Z21" i="10"/>
  <c r="V21" i="10"/>
  <c r="J21" i="10"/>
  <c r="H19" i="10"/>
  <c r="T19" i="10"/>
  <c r="N19" i="10"/>
  <c r="P19" i="10"/>
  <c r="R19" i="10"/>
  <c r="X19" i="10"/>
  <c r="Z19" i="10"/>
  <c r="V19" i="10"/>
  <c r="AA19" i="10"/>
  <c r="J19" i="10"/>
  <c r="H14" i="10"/>
  <c r="T14" i="10"/>
  <c r="AA14" i="10" s="1"/>
  <c r="N14" i="10"/>
  <c r="P14" i="10"/>
  <c r="R14" i="10"/>
  <c r="X14" i="10"/>
  <c r="Z14" i="10"/>
  <c r="V14" i="10"/>
  <c r="J14" i="10"/>
  <c r="H13" i="10"/>
  <c r="T13" i="10"/>
  <c r="AA13" i="10" s="1"/>
  <c r="N13" i="10"/>
  <c r="P13" i="10"/>
  <c r="R13" i="10"/>
  <c r="X13" i="10"/>
  <c r="Z13" i="10"/>
  <c r="V13" i="10"/>
  <c r="J13" i="10"/>
  <c r="H10" i="10"/>
  <c r="T10" i="10"/>
  <c r="AA10" i="10" s="1"/>
  <c r="N10" i="10"/>
  <c r="P10" i="10"/>
  <c r="R10" i="10"/>
  <c r="X10" i="10"/>
  <c r="Z10" i="10"/>
  <c r="V10" i="10"/>
  <c r="J10" i="10"/>
  <c r="H12" i="10"/>
  <c r="AA12" i="10" s="1"/>
  <c r="T12" i="10"/>
  <c r="N12" i="10"/>
  <c r="P12" i="10"/>
  <c r="R12" i="10"/>
  <c r="X12" i="10"/>
  <c r="Z12" i="10"/>
  <c r="V12" i="10"/>
  <c r="J12" i="10"/>
  <c r="H11" i="10"/>
  <c r="T11" i="10"/>
  <c r="AA11" i="10" s="1"/>
  <c r="N11" i="10"/>
  <c r="P11" i="10"/>
  <c r="R11" i="10"/>
  <c r="X11" i="10"/>
  <c r="Z11" i="10"/>
  <c r="V11" i="10"/>
  <c r="J11" i="10"/>
  <c r="H7" i="10"/>
  <c r="T7" i="10"/>
  <c r="AA7" i="10" s="1"/>
  <c r="N7" i="10"/>
  <c r="P7" i="10"/>
  <c r="R7" i="10"/>
  <c r="X7" i="10"/>
  <c r="Z7" i="10"/>
  <c r="V7" i="10"/>
  <c r="J7" i="10"/>
  <c r="H9" i="10"/>
  <c r="AA9" i="10" s="1"/>
  <c r="T9" i="10"/>
  <c r="N9" i="10"/>
  <c r="P9" i="10"/>
  <c r="R9" i="10"/>
  <c r="X9" i="10"/>
  <c r="Z9" i="10"/>
  <c r="V9" i="10"/>
  <c r="J9" i="10"/>
  <c r="H8" i="10"/>
  <c r="T8" i="10"/>
  <c r="N8" i="10"/>
  <c r="P8" i="10"/>
  <c r="R8" i="10"/>
  <c r="X8" i="10"/>
  <c r="Z8" i="10"/>
  <c r="V8" i="10"/>
  <c r="AA8" i="10"/>
  <c r="J8" i="10"/>
  <c r="H6" i="10"/>
  <c r="T6" i="10"/>
  <c r="AA6" i="10" s="1"/>
  <c r="N6" i="10"/>
  <c r="P6" i="10"/>
  <c r="R6" i="10"/>
  <c r="X6" i="10"/>
  <c r="Z6" i="10"/>
  <c r="V6" i="10"/>
  <c r="J6" i="10"/>
  <c r="H5" i="10"/>
  <c r="T5" i="10"/>
  <c r="AA5" i="10" s="1"/>
  <c r="N5" i="10"/>
  <c r="P5" i="10"/>
  <c r="R5" i="10"/>
  <c r="X5" i="10"/>
  <c r="Z5" i="10"/>
  <c r="V5" i="10"/>
  <c r="J5" i="10"/>
  <c r="H4" i="10"/>
  <c r="AA4" i="10" s="1"/>
  <c r="T4" i="10"/>
  <c r="N4" i="10"/>
  <c r="P4" i="10"/>
  <c r="R4" i="10"/>
  <c r="X4" i="10"/>
  <c r="Z4" i="10"/>
  <c r="V4" i="10"/>
  <c r="J4" i="10"/>
  <c r="H4" i="6"/>
  <c r="Y4" i="6" s="1"/>
  <c r="T4" i="6"/>
  <c r="N4" i="6"/>
  <c r="P4" i="6"/>
  <c r="R4" i="6"/>
  <c r="X4" i="6"/>
  <c r="V4" i="6"/>
  <c r="J4" i="6"/>
  <c r="H13" i="4"/>
  <c r="T13" i="4"/>
  <c r="N13" i="4"/>
  <c r="P13" i="4"/>
  <c r="R13" i="4"/>
  <c r="X13" i="4"/>
  <c r="AA13" i="4" s="1"/>
  <c r="Z13" i="4"/>
  <c r="V13" i="4"/>
  <c r="J13" i="4"/>
  <c r="H12" i="4"/>
  <c r="T12" i="4"/>
  <c r="N12" i="4"/>
  <c r="AA12" i="4" s="1"/>
  <c r="P12" i="4"/>
  <c r="R12" i="4"/>
  <c r="X12" i="4"/>
  <c r="Z12" i="4"/>
  <c r="V12" i="4"/>
  <c r="J12" i="4"/>
  <c r="H11" i="4"/>
  <c r="T11" i="4"/>
  <c r="AA11" i="4" s="1"/>
  <c r="N11" i="4"/>
  <c r="P11" i="4"/>
  <c r="R11" i="4"/>
  <c r="X11" i="4"/>
  <c r="Z11" i="4"/>
  <c r="V11" i="4"/>
  <c r="J11" i="4"/>
  <c r="H10" i="4"/>
  <c r="T10" i="4"/>
  <c r="AA10" i="4" s="1"/>
  <c r="N10" i="4"/>
  <c r="P10" i="4"/>
  <c r="R10" i="4"/>
  <c r="X10" i="4"/>
  <c r="Z10" i="4"/>
  <c r="V10" i="4"/>
  <c r="J10" i="4"/>
  <c r="H9" i="4"/>
  <c r="T9" i="4"/>
  <c r="N9" i="4"/>
  <c r="P9" i="4"/>
  <c r="R9" i="4"/>
  <c r="X9" i="4"/>
  <c r="AA9" i="4" s="1"/>
  <c r="Z9" i="4"/>
  <c r="V9" i="4"/>
  <c r="J9" i="4"/>
  <c r="H8" i="4"/>
  <c r="T8" i="4"/>
  <c r="N8" i="4"/>
  <c r="AA8" i="4" s="1"/>
  <c r="P8" i="4"/>
  <c r="R8" i="4"/>
  <c r="X8" i="4"/>
  <c r="Z8" i="4"/>
  <c r="V8" i="4"/>
  <c r="J8" i="4"/>
  <c r="H7" i="4"/>
  <c r="T7" i="4"/>
  <c r="AA7" i="4" s="1"/>
  <c r="N7" i="4"/>
  <c r="P7" i="4"/>
  <c r="R7" i="4"/>
  <c r="X7" i="4"/>
  <c r="Z7" i="4"/>
  <c r="V7" i="4"/>
  <c r="J7" i="4"/>
  <c r="H6" i="4"/>
  <c r="AA6" i="4" s="1"/>
  <c r="T6" i="4"/>
  <c r="N6" i="4"/>
  <c r="P6" i="4"/>
  <c r="R6" i="4"/>
  <c r="X6" i="4"/>
  <c r="Z6" i="4"/>
  <c r="V6" i="4"/>
  <c r="J6" i="4"/>
  <c r="H5" i="4"/>
  <c r="T5" i="4"/>
  <c r="N5" i="4"/>
  <c r="P5" i="4"/>
  <c r="R5" i="4"/>
  <c r="X5" i="4"/>
  <c r="AA5" i="4" s="1"/>
  <c r="Z5" i="4"/>
  <c r="V5" i="4"/>
  <c r="J5" i="4"/>
  <c r="H4" i="4"/>
  <c r="T4" i="4"/>
  <c r="AA4" i="4" s="1"/>
  <c r="N4" i="4"/>
  <c r="P4" i="4"/>
  <c r="R4" i="4"/>
  <c r="X4" i="4"/>
  <c r="Z4" i="4"/>
  <c r="V4" i="4"/>
  <c r="J4" i="4"/>
  <c r="H40" i="4"/>
  <c r="T40" i="4"/>
  <c r="AA40" i="4" s="1"/>
  <c r="N40" i="4"/>
  <c r="P40" i="4"/>
  <c r="R40" i="4"/>
  <c r="X40" i="4"/>
  <c r="Z40" i="4"/>
  <c r="V40" i="4"/>
  <c r="J40" i="4"/>
  <c r="H6" i="6"/>
  <c r="Y6" i="6" s="1"/>
  <c r="H7" i="6"/>
  <c r="Y7" i="6" s="1"/>
  <c r="H5" i="6"/>
  <c r="Y5" i="6" s="1"/>
  <c r="H4" i="8"/>
  <c r="T4" i="8"/>
  <c r="AA4" i="8" s="1"/>
  <c r="N4" i="8"/>
  <c r="P4" i="8"/>
  <c r="R4" i="8"/>
  <c r="X4" i="8"/>
  <c r="Z4" i="8"/>
  <c r="V4" i="8"/>
  <c r="J4" i="8"/>
  <c r="H8" i="6"/>
  <c r="V8" i="6"/>
  <c r="V5" i="6"/>
  <c r="V7" i="6"/>
  <c r="V6" i="6"/>
  <c r="T8" i="6"/>
  <c r="N8" i="6"/>
  <c r="P8" i="6"/>
  <c r="R8" i="6"/>
  <c r="X8" i="6"/>
  <c r="Y8" i="6"/>
  <c r="T5" i="6"/>
  <c r="X5" i="6"/>
  <c r="N5" i="6"/>
  <c r="P5" i="6"/>
  <c r="R5" i="6"/>
  <c r="R7" i="6"/>
  <c r="N7" i="6"/>
  <c r="T7" i="6"/>
  <c r="P7" i="6"/>
  <c r="X7" i="6"/>
  <c r="J8" i="6"/>
  <c r="J5" i="6"/>
  <c r="H25" i="4"/>
  <c r="J25" i="4"/>
  <c r="N25" i="4"/>
  <c r="AA25" i="4" s="1"/>
  <c r="P25" i="4"/>
  <c r="R25" i="4"/>
  <c r="T25" i="4"/>
  <c r="V25" i="4"/>
  <c r="X25" i="4"/>
  <c r="Z25" i="4"/>
  <c r="H27" i="4"/>
  <c r="J27" i="4"/>
  <c r="N27" i="4"/>
  <c r="P27" i="4"/>
  <c r="R27" i="4"/>
  <c r="T27" i="4"/>
  <c r="V27" i="4"/>
  <c r="X27" i="4"/>
  <c r="Z27" i="4"/>
  <c r="AA27" i="4"/>
  <c r="H22" i="4"/>
  <c r="AA22" i="4" s="1"/>
  <c r="J22" i="4"/>
  <c r="N22" i="4"/>
  <c r="P22" i="4"/>
  <c r="R22" i="4"/>
  <c r="T22" i="4"/>
  <c r="V22" i="4"/>
  <c r="X22" i="4"/>
  <c r="Z22" i="4"/>
  <c r="H31" i="4"/>
  <c r="AA31" i="4" s="1"/>
  <c r="J31" i="4"/>
  <c r="N31" i="4"/>
  <c r="P31" i="4"/>
  <c r="R31" i="4"/>
  <c r="T31" i="4"/>
  <c r="V31" i="4"/>
  <c r="X31" i="4"/>
  <c r="Z31" i="4"/>
  <c r="H28" i="4"/>
  <c r="J28" i="4"/>
  <c r="N28" i="4"/>
  <c r="AA28" i="4" s="1"/>
  <c r="P28" i="4"/>
  <c r="R28" i="4"/>
  <c r="T28" i="4"/>
  <c r="V28" i="4"/>
  <c r="X28" i="4"/>
  <c r="Z28" i="4"/>
  <c r="H41" i="4"/>
  <c r="J41" i="4"/>
  <c r="N41" i="4"/>
  <c r="P41" i="4"/>
  <c r="R41" i="4"/>
  <c r="T41" i="4"/>
  <c r="V41" i="4"/>
  <c r="X41" i="4"/>
  <c r="Z41" i="4"/>
  <c r="AA41" i="4"/>
  <c r="H23" i="4"/>
  <c r="AA23" i="4" s="1"/>
  <c r="J23" i="4"/>
  <c r="N23" i="4"/>
  <c r="P23" i="4"/>
  <c r="R23" i="4"/>
  <c r="T23" i="4"/>
  <c r="V23" i="4"/>
  <c r="X23" i="4"/>
  <c r="Z23" i="4"/>
  <c r="H26" i="4"/>
  <c r="AA26" i="4" s="1"/>
  <c r="J26" i="4"/>
  <c r="N26" i="4"/>
  <c r="P26" i="4"/>
  <c r="R26" i="4"/>
  <c r="T26" i="4"/>
  <c r="V26" i="4"/>
  <c r="X26" i="4"/>
  <c r="Z26" i="4"/>
  <c r="H33" i="4"/>
  <c r="J33" i="4"/>
  <c r="N33" i="4"/>
  <c r="AA33" i="4" s="1"/>
  <c r="P33" i="4"/>
  <c r="R33" i="4"/>
  <c r="T33" i="4"/>
  <c r="V33" i="4"/>
  <c r="X33" i="4"/>
  <c r="Z33" i="4"/>
  <c r="H30" i="4"/>
  <c r="J30" i="4"/>
  <c r="N30" i="4"/>
  <c r="P30" i="4"/>
  <c r="R30" i="4"/>
  <c r="T30" i="4"/>
  <c r="V30" i="4"/>
  <c r="X30" i="4"/>
  <c r="Z30" i="4"/>
  <c r="AA30" i="4"/>
  <c r="H14" i="4"/>
  <c r="AA14" i="4" s="1"/>
  <c r="J14" i="4"/>
  <c r="N14" i="4"/>
  <c r="P14" i="4"/>
  <c r="R14" i="4"/>
  <c r="T14" i="4"/>
  <c r="V14" i="4"/>
  <c r="X14" i="4"/>
  <c r="Z14" i="4"/>
  <c r="H24" i="4"/>
  <c r="AA24" i="4" s="1"/>
  <c r="J24" i="4"/>
  <c r="N24" i="4"/>
  <c r="P24" i="4"/>
  <c r="R24" i="4"/>
  <c r="T24" i="4"/>
  <c r="V24" i="4"/>
  <c r="X24" i="4"/>
  <c r="Z24" i="4"/>
  <c r="H46" i="4"/>
  <c r="J46" i="4"/>
  <c r="N46" i="4"/>
  <c r="AA46" i="4" s="1"/>
  <c r="P46" i="4"/>
  <c r="R46" i="4"/>
  <c r="T46" i="4"/>
  <c r="V46" i="4"/>
  <c r="X46" i="4"/>
  <c r="Z46" i="4"/>
  <c r="H21" i="4"/>
  <c r="J21" i="4"/>
  <c r="N21" i="4"/>
  <c r="P21" i="4"/>
  <c r="R21" i="4"/>
  <c r="T21" i="4"/>
  <c r="V21" i="4"/>
  <c r="X21" i="4"/>
  <c r="Z21" i="4"/>
  <c r="AA21" i="4"/>
  <c r="H32" i="4"/>
  <c r="AA32" i="4" s="1"/>
  <c r="J32" i="4"/>
  <c r="N32" i="4"/>
  <c r="P32" i="4"/>
  <c r="R32" i="4"/>
  <c r="T32" i="4"/>
  <c r="V32" i="4"/>
  <c r="X32" i="4"/>
  <c r="Z32" i="4"/>
  <c r="H39" i="4"/>
  <c r="J39" i="4"/>
  <c r="N39" i="4"/>
  <c r="P39" i="4"/>
  <c r="R39" i="4"/>
  <c r="T39" i="4"/>
  <c r="AA39" i="4" s="1"/>
  <c r="V39" i="4"/>
  <c r="X39" i="4"/>
  <c r="Z39" i="4"/>
  <c r="H20" i="4"/>
  <c r="J20" i="4"/>
  <c r="N20" i="4"/>
  <c r="AA20" i="4" s="1"/>
  <c r="P20" i="4"/>
  <c r="R20" i="4"/>
  <c r="T20" i="4"/>
  <c r="V20" i="4"/>
  <c r="X20" i="4"/>
  <c r="Z20" i="4"/>
  <c r="H17" i="4"/>
  <c r="J17" i="4"/>
  <c r="N17" i="4"/>
  <c r="P17" i="4"/>
  <c r="R17" i="4"/>
  <c r="T17" i="4"/>
  <c r="V17" i="4"/>
  <c r="X17" i="4"/>
  <c r="Z17" i="4"/>
  <c r="AA17" i="4"/>
  <c r="H34" i="4"/>
  <c r="AA34" i="4" s="1"/>
  <c r="J34" i="4"/>
  <c r="N34" i="4"/>
  <c r="P34" i="4"/>
  <c r="R34" i="4"/>
  <c r="T34" i="4"/>
  <c r="V34" i="4"/>
  <c r="X34" i="4"/>
  <c r="Z34" i="4"/>
  <c r="H45" i="4"/>
  <c r="J45" i="4"/>
  <c r="N45" i="4"/>
  <c r="P45" i="4"/>
  <c r="R45" i="4"/>
  <c r="T45" i="4"/>
  <c r="AA45" i="4" s="1"/>
  <c r="V45" i="4"/>
  <c r="X45" i="4"/>
  <c r="Z45" i="4"/>
  <c r="H43" i="4"/>
  <c r="J43" i="4"/>
  <c r="N43" i="4"/>
  <c r="AA43" i="4" s="1"/>
  <c r="P43" i="4"/>
  <c r="R43" i="4"/>
  <c r="T43" i="4"/>
  <c r="V43" i="4"/>
  <c r="X43" i="4"/>
  <c r="Z43" i="4"/>
  <c r="H29" i="4"/>
  <c r="J29" i="4"/>
  <c r="N29" i="4"/>
  <c r="P29" i="4"/>
  <c r="R29" i="4"/>
  <c r="T29" i="4"/>
  <c r="V29" i="4"/>
  <c r="X29" i="4"/>
  <c r="Z29" i="4"/>
  <c r="AA29" i="4"/>
  <c r="H36" i="4"/>
  <c r="AA36" i="4" s="1"/>
  <c r="J36" i="4"/>
  <c r="N36" i="4"/>
  <c r="P36" i="4"/>
  <c r="R36" i="4"/>
  <c r="T36" i="4"/>
  <c r="V36" i="4"/>
  <c r="X36" i="4"/>
  <c r="Z36" i="4"/>
  <c r="H15" i="4"/>
  <c r="J15" i="4"/>
  <c r="N15" i="4"/>
  <c r="P15" i="4"/>
  <c r="R15" i="4"/>
  <c r="T15" i="4"/>
  <c r="AA15" i="4" s="1"/>
  <c r="V15" i="4"/>
  <c r="X15" i="4"/>
  <c r="Z15" i="4"/>
  <c r="H18" i="4"/>
  <c r="J18" i="4"/>
  <c r="N18" i="4"/>
  <c r="AA18" i="4" s="1"/>
  <c r="P18" i="4"/>
  <c r="R18" i="4"/>
  <c r="T18" i="4"/>
  <c r="V18" i="4"/>
  <c r="X18" i="4"/>
  <c r="Z18" i="4"/>
  <c r="H35" i="4"/>
  <c r="J35" i="4"/>
  <c r="N35" i="4"/>
  <c r="P35" i="4"/>
  <c r="R35" i="4"/>
  <c r="T35" i="4"/>
  <c r="V35" i="4"/>
  <c r="X35" i="4"/>
  <c r="Z35" i="4"/>
  <c r="AA35" i="4"/>
  <c r="H44" i="4"/>
  <c r="AA44" i="4" s="1"/>
  <c r="J44" i="4"/>
  <c r="N44" i="4"/>
  <c r="P44" i="4"/>
  <c r="R44" i="4"/>
  <c r="T44" i="4"/>
  <c r="V44" i="4"/>
  <c r="X44" i="4"/>
  <c r="Z44" i="4"/>
  <c r="H37" i="4"/>
  <c r="J37" i="4"/>
  <c r="N37" i="4"/>
  <c r="P37" i="4"/>
  <c r="R37" i="4"/>
  <c r="T37" i="4"/>
  <c r="AA37" i="4" s="1"/>
  <c r="V37" i="4"/>
  <c r="X37" i="4"/>
  <c r="Z37" i="4"/>
  <c r="H42" i="4"/>
  <c r="J42" i="4"/>
  <c r="N42" i="4"/>
  <c r="AA42" i="4" s="1"/>
  <c r="P42" i="4"/>
  <c r="R42" i="4"/>
  <c r="T42" i="4"/>
  <c r="V42" i="4"/>
  <c r="X42" i="4"/>
  <c r="Z42" i="4"/>
  <c r="T6" i="6"/>
  <c r="V19" i="4"/>
  <c r="V47" i="4"/>
  <c r="V16" i="4"/>
  <c r="V48" i="4"/>
  <c r="V38" i="4"/>
  <c r="T19" i="4"/>
  <c r="T47" i="4"/>
  <c r="T16" i="4"/>
  <c r="AA16" i="4" s="1"/>
  <c r="T48" i="4"/>
  <c r="AA48" i="4" s="1"/>
  <c r="T38" i="4"/>
  <c r="X19" i="4"/>
  <c r="X47" i="4"/>
  <c r="X16" i="4"/>
  <c r="X48" i="4"/>
  <c r="X38" i="4"/>
  <c r="Z19" i="4"/>
  <c r="Z47" i="4"/>
  <c r="Z16" i="4"/>
  <c r="Z48" i="4"/>
  <c r="Z38" i="4"/>
  <c r="X6" i="6"/>
  <c r="R6" i="6"/>
  <c r="P6" i="6"/>
  <c r="N6" i="6"/>
  <c r="J6" i="6"/>
  <c r="J7" i="6"/>
  <c r="J19" i="4"/>
  <c r="J47" i="4"/>
  <c r="J16" i="4"/>
  <c r="J48" i="4"/>
  <c r="J38" i="4"/>
  <c r="N19" i="4"/>
  <c r="N47" i="4"/>
  <c r="N16" i="4"/>
  <c r="N48" i="4"/>
  <c r="N38" i="4"/>
  <c r="P48" i="4"/>
  <c r="P38" i="4"/>
  <c r="R19" i="4"/>
  <c r="R47" i="4"/>
  <c r="R16" i="4"/>
  <c r="R48" i="4"/>
  <c r="R38" i="4"/>
  <c r="P19" i="4"/>
  <c r="P47" i="4"/>
  <c r="P16" i="4"/>
  <c r="H19" i="4"/>
  <c r="AA19" i="4"/>
  <c r="H47" i="4"/>
  <c r="AA47" i="4" s="1"/>
  <c r="H16" i="4"/>
  <c r="H48" i="4"/>
  <c r="H38" i="4"/>
  <c r="AA38" i="4"/>
</calcChain>
</file>

<file path=xl/sharedStrings.xml><?xml version="1.0" encoding="utf-8"?>
<sst xmlns="http://schemas.openxmlformats.org/spreadsheetml/2006/main" count="1098" uniqueCount="209">
  <si>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</si>
  <si>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</si>
  <si>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</si>
  <si>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</si>
  <si>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</si>
  <si>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</si>
  <si>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</si>
  <si>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</si>
  <si>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</si>
  <si>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</si>
  <si>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</si>
  <si>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</si>
  <si>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</si>
  <si>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</si>
  <si>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ΠΟΛΥΤΕΚΝΟΣ  Ή ΤΕΚΝΟ ΠΟΛΥΤΕΚΝΩΝ</t>
  </si>
  <si>
    <t>ΤΡΙΤΕΚΝΟΣ  Ή ΤΕΚΝΟ ΤΡΙΤΕΚΝΩΝ</t>
  </si>
  <si>
    <t>ΤΙΤΛΟΣ ΣΠΟΥΔΩΝ (κωδ. 030)</t>
  </si>
  <si>
    <t>ΑΔΕΙΑ ΑΣΚΗΣΗΣ ΕΠΑΓΓΕΛΜΑΤΟΣ ΗΛΕΚΤΡΟΛΟΓΟΥ Β  Ή Α ΤΑΞΗΣ (κωδ. 144)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</si>
  <si>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</si>
  <si>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</si>
  <si>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</si>
  <si>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</si>
  <si>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>ΓΝΩΣΗ ΧΕΙΡΙΣΜΟΥ Η/Υ (κωδ. 210)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</si>
  <si>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</si>
  <si>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</si>
  <si>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ΕΜΠΕΙΡΙΑ ΣΕ Β/ΘΜΙΟ Ή Γ/ΘΜΙΟ ΝΟΣΗΛΕΥΤΙΚΟ ΙΔΡΥΜΑ (έως και 24 μήνες) (κωδ. 211)</t>
  </si>
  <si>
    <t>ΤΙΤΛΟΣ ΣΠΟΥΔΩΝ (κωδ. 031)</t>
  </si>
  <si>
    <t>ΠΡΟΣΘΕΤΑ - ΜΟΡΙΟΔΟΤΟΥΜΕΝΑ ΠΡΟΣΟΝΤΑ</t>
  </si>
  <si>
    <t>ΑΡΙΘΜΟΣ ΠΡΩΤΟΚΟΛΛΟΥ ΑΙΤΗΣΗΣ</t>
  </si>
  <si>
    <t>1010/27-09-2018</t>
  </si>
  <si>
    <t>ΑΛΕΞΟΠΟΥΛΟΣ</t>
  </si>
  <si>
    <t>ΧΡΗΣΤΟΣ</t>
  </si>
  <si>
    <t>837/27-09-2018</t>
  </si>
  <si>
    <t>ΒΑΛΙΝΗΣ</t>
  </si>
  <si>
    <t>ΓΕΩΡΓΙΟΣ</t>
  </si>
  <si>
    <t>962/27-09-2018</t>
  </si>
  <si>
    <t>ΓΙΑΝΝΑΚΟΠΟΥΛΟΣ</t>
  </si>
  <si>
    <t>ΙΩΑΝΝΗΣ</t>
  </si>
  <si>
    <t>1547/01-10-2018</t>
  </si>
  <si>
    <t>ΔΕΛΙΑΣ</t>
  </si>
  <si>
    <t>ΓΡΗΓΟΡΗΣ</t>
  </si>
  <si>
    <t>1019/27-09-2018</t>
  </si>
  <si>
    <t>ΔΡΟΣΟΣ</t>
  </si>
  <si>
    <t>ΜΑΡΚΟΣ</t>
  </si>
  <si>
    <t>673/26-09-2018</t>
  </si>
  <si>
    <t>ΖΟΥΡΜΠΑΣ</t>
  </si>
  <si>
    <t>ΠΑΝΑΓΙΩΤΗΣ</t>
  </si>
  <si>
    <t>417/25-09-2018</t>
  </si>
  <si>
    <t>ΖΩΡΖΟΣ</t>
  </si>
  <si>
    <t>ΜΗΝΑΣ</t>
  </si>
  <si>
    <t>2430/02-10-2018</t>
  </si>
  <si>
    <t>ΚΑΛΑΜΠΟΥΚΑΣ</t>
  </si>
  <si>
    <t>ΠΑΡΑΣΚΕΥΑΣ</t>
  </si>
  <si>
    <t>299/24-09-2018</t>
  </si>
  <si>
    <t>ΚΑΜΠΟΛΗΣ</t>
  </si>
  <si>
    <t>ΔΗΜΗΤΡΙΟΣ</t>
  </si>
  <si>
    <t>1053/27-09-2018</t>
  </si>
  <si>
    <t>ΚΑΡΑΓΚΙΟΖΗΣ</t>
  </si>
  <si>
    <t>ΑΘΑΝΑΣΙΟΣ</t>
  </si>
  <si>
    <t>409/25-09-2018</t>
  </si>
  <si>
    <t>ΚΑΡΑΝΤΖΟΥΛΗΣ</t>
  </si>
  <si>
    <t>ΣΤΑΥΡΟΣ</t>
  </si>
  <si>
    <t>307/24-09-2018</t>
  </si>
  <si>
    <t>ΚΑΡΑΠΙΝΤΖΟΣ</t>
  </si>
  <si>
    <t>1416/28-09-2018</t>
  </si>
  <si>
    <t>ΚΑΡΒΟΥΝΗΣ</t>
  </si>
  <si>
    <t>ΦΡΑΓΚΙΣΚΟΣ</t>
  </si>
  <si>
    <t>403/25-09-2018</t>
  </si>
  <si>
    <t>ΚΑΤΙΔΗΣ</t>
  </si>
  <si>
    <t>ΤΡΥΦΩΝΑΣ</t>
  </si>
  <si>
    <t>1787/01-10-2018</t>
  </si>
  <si>
    <t>ΚΑΦΕΤΖΗΣ</t>
  </si>
  <si>
    <t>ΘΕΟΔΩΡΟΣ</t>
  </si>
  <si>
    <t>267/24-09-2018</t>
  </si>
  <si>
    <t>ΚΕΡΑΣΤΑΣ</t>
  </si>
  <si>
    <t>ΗΛΙΑΣ</t>
  </si>
  <si>
    <t>1510/01-10-2018</t>
  </si>
  <si>
    <t>ΚΟΛΟΚΟΤΡΩΝΗΣ</t>
  </si>
  <si>
    <t>ΒΑΣΙΛΕΙΟΣ</t>
  </si>
  <si>
    <t>1799/01-10-2018</t>
  </si>
  <si>
    <t>ΚΟΡΤΕΣΗΣ</t>
  </si>
  <si>
    <t>1584/01-10-2018</t>
  </si>
  <si>
    <t>ΚΟΤΡΩΤΣΙΟΣ</t>
  </si>
  <si>
    <t>ΕΥΑΓΓΕΛΟΣ</t>
  </si>
  <si>
    <t>874/27-09-2018</t>
  </si>
  <si>
    <t>ΚΟΤΤΑΡΑΣ</t>
  </si>
  <si>
    <t>ΝΙΚΟΛΑΟΣ</t>
  </si>
  <si>
    <t>598/26-09-2018</t>
  </si>
  <si>
    <t>ΚΟΥΤΗΣ</t>
  </si>
  <si>
    <t>ΑΠΟΣΤΟΛΟΣ</t>
  </si>
  <si>
    <t>2050/01-10-2018</t>
  </si>
  <si>
    <t>ΚΟΥΤΣΟΥΚΗΣ</t>
  </si>
  <si>
    <t>2368/02-10-2018</t>
  </si>
  <si>
    <t>ΚΩΤΣΟΠΟΥΛΟΣ</t>
  </si>
  <si>
    <t>186/21-09-2018</t>
  </si>
  <si>
    <t>ΜΑΓΓΙΔΗΣ</t>
  </si>
  <si>
    <t>ΚΩΝΣΤΑΝΤΙΝΟΣ</t>
  </si>
  <si>
    <t>945/27-09-2018</t>
  </si>
  <si>
    <t>ΜΠΕΡΜΠΕΡΙ</t>
  </si>
  <si>
    <t>ΛΙΝΟΡΝΤΙ</t>
  </si>
  <si>
    <t>1789/01-10-2018</t>
  </si>
  <si>
    <t>ΜΠΙΛΑΛΗΣ</t>
  </si>
  <si>
    <t>799/26-09-2018</t>
  </si>
  <si>
    <t>ΜΠΟΓΛΗΣ</t>
  </si>
  <si>
    <t>1384/28-09-2018</t>
  </si>
  <si>
    <t>ΜΠΟΛΙΟΣ</t>
  </si>
  <si>
    <t>2442/02-10-2018</t>
  </si>
  <si>
    <t>ΜΠΟΥΤΑΚΟΓΛΟΥ</t>
  </si>
  <si>
    <t>252/21-09-2018</t>
  </si>
  <si>
    <t>ΝΙΝΟΠΟΥΛΟΣ</t>
  </si>
  <si>
    <t>439/25-09-2018</t>
  </si>
  <si>
    <t>ΠΟΥΛΟΠΟΥΛΟΣ</t>
  </si>
  <si>
    <t>ΑΡΙΣΤΟΜΕΝΗΣ</t>
  </si>
  <si>
    <t>1268/28-09-2018</t>
  </si>
  <si>
    <t>ΣΙΔΕΡΗΣ</t>
  </si>
  <si>
    <t>2426/02-10-2018</t>
  </si>
  <si>
    <t>ΣΚΟΥΤΕΛΑΣ</t>
  </si>
  <si>
    <t>ΝΑΘΑΝΑΗΛ</t>
  </si>
  <si>
    <t>1226/28-09-2018</t>
  </si>
  <si>
    <t>ΣΠΗΛΙΩΤΟΠΟΥΛΟΣ</t>
  </si>
  <si>
    <t>193/21-09-2018</t>
  </si>
  <si>
    <t>ΣΤΑΜΕΝΟΣ</t>
  </si>
  <si>
    <t>ΠΑΣΧΑΛΗΣ</t>
  </si>
  <si>
    <t>1854/01-10-2018</t>
  </si>
  <si>
    <t>ΣΤΡΟΥΓΓΑΡΗΣ</t>
  </si>
  <si>
    <t>1277/28-09-2018</t>
  </si>
  <si>
    <t>ΤΟΜΑΡΑΣ</t>
  </si>
  <si>
    <t>796/26-09-2018</t>
  </si>
  <si>
    <t>ΤΣΑΚΡΙΔΗΣ</t>
  </si>
  <si>
    <t>790/26-09-2018</t>
  </si>
  <si>
    <t>ΦΟΥΣΤΕΡΗΣ</t>
  </si>
  <si>
    <t>ΑΝΔΡΕΑΣ</t>
  </si>
  <si>
    <t>2133/01-10-2018</t>
  </si>
  <si>
    <t>ΧΑΛΙΛΟΠΟΥΛΟΣ</t>
  </si>
  <si>
    <t>ΣΠΥΡΙΔΩΝ</t>
  </si>
  <si>
    <t>1404/28-09-2018</t>
  </si>
  <si>
    <t>ΧΑΤΖΗΓΕΩΡΓΙΟΥ</t>
  </si>
  <si>
    <t>ΣΤΕΦΑΝΟΣ</t>
  </si>
  <si>
    <t>386/24-09-2018</t>
  </si>
  <si>
    <t>ΧΕΛΜΗΣ</t>
  </si>
  <si>
    <t>ΧΑΡΑΛΑΜΠΟΣ-ΕΜΜΑΝΟΥΗΛ</t>
  </si>
  <si>
    <t>273/24-09-2018</t>
  </si>
  <si>
    <t>ΧΡΙΣΤΙΔΗΣ</t>
  </si>
  <si>
    <t>269/24-09-2018</t>
  </si>
  <si>
    <t>ΨΑΡΡΗΣ</t>
  </si>
  <si>
    <t>2432/02-10-2018</t>
  </si>
  <si>
    <t>ΨΑΡΡΟΣ</t>
  </si>
  <si>
    <t>ΑΔΤ</t>
  </si>
  <si>
    <t>ΠΑΡΑΤΗΡΗΣΕΙΣ</t>
  </si>
  <si>
    <t>**7333</t>
  </si>
  <si>
    <t>**7205</t>
  </si>
  <si>
    <t>**7710</t>
  </si>
  <si>
    <t>**4102</t>
  </si>
  <si>
    <t>**1057</t>
  </si>
  <si>
    <t>**8836</t>
  </si>
  <si>
    <t>**4736</t>
  </si>
  <si>
    <t>**9007</t>
  </si>
  <si>
    <t>**8850</t>
  </si>
  <si>
    <t>**9762</t>
  </si>
  <si>
    <t>**9297</t>
  </si>
  <si>
    <t>**9726</t>
  </si>
  <si>
    <t>**2582</t>
  </si>
  <si>
    <t>**8042</t>
  </si>
  <si>
    <t>**0232</t>
  </si>
  <si>
    <t>**8429</t>
  </si>
  <si>
    <t>**5972</t>
  </si>
  <si>
    <t>**7445</t>
  </si>
  <si>
    <t>**7476</t>
  </si>
  <si>
    <t>**7223</t>
  </si>
  <si>
    <t>**6112</t>
  </si>
  <si>
    <t>**9966</t>
  </si>
  <si>
    <t>**9565</t>
  </si>
  <si>
    <t>**8913</t>
  </si>
  <si>
    <t>**3517</t>
  </si>
  <si>
    <t>**0300</t>
  </si>
  <si>
    <t>**4307</t>
  </si>
  <si>
    <t>**7850</t>
  </si>
  <si>
    <t>**6979</t>
  </si>
  <si>
    <t>**4344</t>
  </si>
  <si>
    <t>**2356</t>
  </si>
  <si>
    <t>**7938</t>
  </si>
  <si>
    <t>**1537</t>
  </si>
  <si>
    <t>**0028</t>
  </si>
  <si>
    <t>**5046</t>
  </si>
  <si>
    <t>**9161</t>
  </si>
  <si>
    <t>**4626</t>
  </si>
  <si>
    <t>**5914</t>
  </si>
  <si>
    <t>**5452</t>
  </si>
  <si>
    <t>**6515</t>
  </si>
  <si>
    <t>**2972</t>
  </si>
  <si>
    <t>**2088</t>
  </si>
  <si>
    <t>**5913</t>
  </si>
  <si>
    <t>**1269</t>
  </si>
  <si>
    <t>**2023</t>
  </si>
  <si>
    <t xml:space="preserve">Α) 2 ΘΕΣΕΙΣ ΜΕ ΓΕΝΙΚΗ ΕΜΠΕΙΡΙΑ </t>
  </si>
  <si>
    <t>Β) 1 ΘΕΣΗ ΠΟΛΥΤΕΚΝΩΝ Ή ΤΕΚΝΩΝ ΠΟΛΥΤΕΚΝΩΝ ΜΕ ΓΕΝΙΚΗ ΕΜΠΕΙΡΙΑ</t>
  </si>
  <si>
    <t>Γ) 1 ΘΕΣΗ ΤΡΙΤΕΚΝΩΝ Ή ΤΕΚΝΩΝ ΤΡΙΤΕΚΝΩΝ ΧΩΡΙΣ ΓΕΝΙΚΗ ΕΜΠΕΙΡΙΑ</t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</si>
  <si>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</t>
    </r>
    <r>
      <rPr>
        <b/>
        <sz val="14"/>
        <color theme="1"/>
        <rFont val="Calibri"/>
        <family val="2"/>
        <charset val="161"/>
        <scheme val="minor"/>
      </rPr>
      <t xml:space="preserve">
</t>
    </r>
    <r>
      <rPr>
        <b/>
        <u/>
        <sz val="14"/>
        <color theme="1"/>
        <rFont val="Calibri"/>
        <family val="2"/>
        <charset val="161"/>
        <scheme val="minor"/>
      </rPr>
      <t>ΚΥΡΙΟΣ ΠΙΝΑΚΑΣ</t>
    </r>
    <r>
      <rPr>
        <b/>
        <sz val="14"/>
        <color theme="1"/>
        <rFont val="Calibri"/>
        <family val="2"/>
        <charset val="161"/>
        <scheme val="minor"/>
      </rPr>
      <t xml:space="preserve">
(ΜΕ ΓΕΝΙΚΗ ΕΜΠΕΙΡΙΑ)</t>
    </r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</si>
  <si>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</t>
    </r>
    <r>
      <rPr>
        <b/>
        <sz val="14"/>
        <color theme="1"/>
        <rFont val="Calibri"/>
        <family val="2"/>
        <charset val="161"/>
        <scheme val="minor"/>
      </rPr>
      <t xml:space="preserve">
</t>
    </r>
    <r>
      <rPr>
        <b/>
        <u/>
        <sz val="14"/>
        <color theme="1"/>
        <rFont val="Calibri"/>
        <family val="2"/>
        <charset val="161"/>
        <scheme val="minor"/>
      </rPr>
      <t xml:space="preserve">ΚΥΡΙΟΣ ΠΙΝΑΚΑΣ
</t>
    </r>
    <r>
      <rPr>
        <b/>
        <sz val="14"/>
        <color theme="1"/>
        <rFont val="Calibri"/>
        <family val="2"/>
        <charset val="161"/>
        <scheme val="minor"/>
      </rPr>
      <t xml:space="preserve"> (ΧΩΡΙΣ ΓΕΝΙΚΗ ΕΜΠΕΙΡΙΑ)  </t>
    </r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</si>
  <si>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ΠΊΝΑΚΑΣ ΚΑΤΑΤΑΞΗΣ ΠΟΛΥΤΕΚΝΩΝ ή ΤΕΚΝΩΝ ΠΟΛΥΤΕΚΝΩΝ
ΚΥΡΙΟΣ ΠΙΝΑΚΑΣ
</t>
    </r>
    <r>
      <rPr>
        <b/>
        <sz val="14"/>
        <color theme="1"/>
        <rFont val="Calibri"/>
        <family val="2"/>
        <charset val="161"/>
        <scheme val="minor"/>
      </rPr>
      <t xml:space="preserve"> (ΜΕ ΓΕΝΙΚΗ ΕΜΠΕΙΡΙΑ)</t>
    </r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</si>
  <si>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 xml:space="preserve">ΠΡΟΣΩΡΙΝΟΣ ΠΙΝΑΚΑΣ ΚΑΤΑΤΑΞΗΣ ΤΡΙΤΕΚΝΩΝ ή ΤΕΚΝΩΝ ΤΡΙΤΕΚΝΩΝ
ΚΥΡΙΟΣ ΠΙΝΑΚΑΣ
</t>
    </r>
    <r>
      <rPr>
        <b/>
        <sz val="14"/>
        <color theme="1"/>
        <rFont val="Calibri"/>
        <family val="2"/>
        <charset val="161"/>
        <scheme val="minor"/>
      </rPr>
      <t>(ΧΩΡΙΣ ΓΕΝΙΚΗ ΕΜΠΕΙΡΙΑ)</t>
    </r>
  </si>
  <si>
    <r>
      <t xml:space="preserve">ΔΕ9 -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ΓΕΝΙΚΗΣ ΚΑΤΑΤΑΞΗΣ
Α' ΕΠΙΚΟΥΡΙΚΟΣ ΠΙΝΑΚΑΣ</t>
    </r>
    <r>
      <rPr>
        <b/>
        <sz val="14"/>
        <color theme="1"/>
        <rFont val="Calibri"/>
        <family val="2"/>
        <charset val="161"/>
        <scheme val="minor"/>
      </rPr>
      <t xml:space="preserve">
(ΜΕ ΓΕΝΙΚΗ ΕΜΠΕΙΡΙΑ)</t>
    </r>
  </si>
  <si>
    <r>
      <t xml:space="preserve">ΔΕ 9 - ΔΕ ΗΛΕΚΤΡΟΛΟΓΩΝ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ΠΡΟΣΛΗΠΤΕΩΝ</t>
    </r>
    <r>
      <rPr>
        <b/>
        <sz val="14"/>
        <color theme="1"/>
        <rFont val="Calibri"/>
        <family val="2"/>
        <charset val="161"/>
        <scheme val="minor"/>
      </rPr>
      <t xml:space="preserve"> 
(2 ΘΕΣΕΙΣ ΜΕ ΓΕΝΙΚΗ ΕΜΠΕΙΡΙΑ, 1 ΘΕΣΗ ΠΟΛΥΤΕΚΝΩΝ Ή ΤΕΚΝΩΝ ΠΟΛΥΤΕΚΝΩΝ ΜΕ ΓΕΝΙΚΗ ΕΜΠΕΙΡΙΑ, 1 ΘΕΣΗ ΤΡΙΤΕΚΝΩΝ Ή ΤΕΚΝΩΝ ΤΡΙΤΕΚΝΩΝ ΧΩΡΙΣ ΓΕΝΙΚΗ ΕΜΠΕΙΡΙΑ) </t>
    </r>
  </si>
  <si>
    <t>1207/28-9-2018</t>
  </si>
  <si>
    <t>**1440</t>
  </si>
  <si>
    <t>ΑΞΙΟΛΟΓΗΘΗΚΕ ΣΤΗΝ ΠΡΩΤΗ ΕΠΙΛΟΓΗ ΒΑΣΕΙ ΑΙΤΗΣΗΣ (Δ5)</t>
  </si>
  <si>
    <r>
      <t xml:space="preserve">ΔΕ9 - ΔΕ ΗΛΕΚΤΡΟΛΟΓΩΝ   
</t>
    </r>
    <r>
      <rPr>
        <b/>
        <u/>
        <sz val="14"/>
        <color theme="1"/>
        <rFont val="Calibri"/>
        <family val="2"/>
        <charset val="161"/>
        <scheme val="minor"/>
      </rPr>
      <t>ΠΡΟΣΩΡΙΝΟΣ ΠΙΝΑΚΑΣ ΑΠΟΡΡΙΠΤΕΩΝ</t>
    </r>
  </si>
  <si>
    <t>2030/1-10-2018</t>
  </si>
  <si>
    <t>**5812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</si>
</sst>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2" borderId="12" xfId="0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hidden="1"/>
    </xf>
    <xf numFmtId="0" fontId="3" fillId="2" borderId="5" xfId="0" applyFont="1" applyFill="1" applyBorder="1" applyAlignment="1" applyProtection="1">
      <alignment horizontal="left" wrapText="1"/>
      <protection hidden="1"/>
    </xf>
    <xf numFmtId="0" fontId="3" fillId="2" borderId="11" xfId="0" applyFont="1" applyFill="1" applyBorder="1" applyAlignment="1" applyProtection="1">
      <alignment horizontal="left" wrapText="1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left" wrapText="1"/>
      <protection hidden="1"/>
    </xf>
    <xf numFmtId="0" fontId="5" fillId="2" borderId="1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1" fillId="2" borderId="4" xfId="0" applyFon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0" fillId="2" borderId="6" xfId="0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0" borderId="5" xfId="0" applyFont="1" applyBorder="1" applyAlignment="1" applyProtection="1">
      <alignment horizontal="center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6" xfId="0" applyFont="1" applyBorder="1" applyAlignment="1" applyProtection="1">
      <alignment horizontal="center" wrapText="1"/>
      <protection hidden="1"/>
    </xf>
    <xf numFmtId="0" fontId="3" fillId="2" borderId="3" xfId="0" applyFont="1" applyFill="1" applyBorder="1" applyAlignment="1" applyProtection="1">
      <alignment horizontal="left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workbookViewId="0">
      <pane xSplit="5" topLeftCell="U1" activePane="topRight" state="frozen"/>
      <selection pane="topRight" activeCell="D4" sqref="D4"/>
    </sheetView>
  </sheetViews>
  <sheetFormatPr defaultColWidth="9.15625" defaultRowHeight="14.4" x14ac:dyDescent="0.55000000000000004"/>
  <cols>
    <col min="1" max="1" width="4.83984375" style="6" customWidth="1"/>
    <col min="2" max="3" width="15" style="6" customWidth="1"/>
    <col min="4" max="4" width="25.15625" style="6" customWidth="1"/>
    <col min="5" max="5" width="26.41796875" style="6" customWidth="1"/>
    <col min="6" max="7" width="9.68359375" style="6" customWidth="1"/>
    <col min="8" max="8" width="7.26171875" style="6" customWidth="1"/>
    <col min="9" max="9" width="16" style="6" customWidth="1"/>
    <col min="10" max="10" width="15" style="6" customWidth="1"/>
    <col min="11" max="12" width="14" style="6" customWidth="1"/>
    <col min="13" max="13" width="10.15625" style="6" customWidth="1"/>
    <col min="14" max="14" width="7.26171875" style="6" customWidth="1"/>
    <col min="15" max="15" width="10.26171875" style="6" customWidth="1"/>
    <col min="16" max="16" width="7.26171875" style="6" customWidth="1"/>
    <col min="17" max="17" width="9.68359375" style="6" customWidth="1"/>
    <col min="18" max="18" width="7.26171875" style="6" customWidth="1"/>
    <col min="19" max="19" width="10.41796875" style="6" customWidth="1"/>
    <col min="20" max="20" width="7.26171875" style="6" customWidth="1"/>
    <col min="21" max="21" width="10.26171875" style="6" customWidth="1"/>
    <col min="22" max="22" width="7.26171875" style="6" customWidth="1"/>
    <col min="23" max="23" width="17.15625" style="6" customWidth="1"/>
    <col min="24" max="24" width="7.26171875" style="6" customWidth="1"/>
    <col min="25" max="25" width="13.15625" style="6" customWidth="1"/>
    <col min="26" max="26" width="18.26171875" style="6" customWidth="1"/>
    <col min="27" max="27" width="14.15625" style="6" customWidth="1"/>
    <col min="28" max="28" width="18.68359375" style="6" customWidth="1"/>
    <col min="29" max="29" width="20" style="6" customWidth="1"/>
    <col min="30" max="36" width="9.15625" style="6"/>
    <col min="37" max="38" width="9.15625" style="6" hidden="1" customWidth="1"/>
    <col min="39" max="16384" width="9.15625" style="6"/>
  </cols>
  <sheetData>
    <row r="1" spans="1:35" ht="112.5" customHeight="1" x14ac:dyDescent="0.7">
      <c r="A1" s="10" t="s">
        <v>202</v>
      </c>
      <c r="B1" s="11"/>
      <c r="C1" s="11"/>
      <c r="D1" s="11"/>
      <c r="E1" s="11"/>
      <c r="F1" s="12"/>
      <c r="G1" s="12"/>
      <c r="H1" s="12"/>
      <c r="I1" s="12"/>
      <c r="J1" s="12"/>
      <c r="K1" s="13"/>
      <c r="L1" s="1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7"/>
      <c r="AB1" s="18"/>
    </row>
    <row r="2" spans="1:35" ht="21.75" customHeight="1" x14ac:dyDescent="0.7">
      <c r="A2" s="19"/>
      <c r="B2" s="20" t="s">
        <v>194</v>
      </c>
      <c r="C2" s="12"/>
      <c r="D2" s="12"/>
      <c r="E2" s="12"/>
      <c r="F2" s="12"/>
      <c r="G2" s="12"/>
      <c r="H2" s="12"/>
      <c r="I2" s="12"/>
      <c r="J2" s="12"/>
      <c r="K2" s="13"/>
      <c r="L2" s="14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5"/>
      <c r="AB2" s="18"/>
    </row>
    <row r="3" spans="1:35" s="7" customFormat="1" ht="15.6" x14ac:dyDescent="0.6">
      <c r="A3" s="22" t="s">
        <v>7</v>
      </c>
      <c r="B3" s="23"/>
      <c r="C3" s="23"/>
      <c r="D3" s="23"/>
      <c r="E3" s="23"/>
      <c r="F3" s="23" t="s">
        <v>0</v>
      </c>
      <c r="G3" s="23"/>
      <c r="H3" s="23"/>
      <c r="I3" s="24"/>
      <c r="J3" s="25"/>
      <c r="K3" s="25"/>
      <c r="L3" s="25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  <c r="AA3" s="26"/>
      <c r="AB3" s="26"/>
    </row>
    <row r="4" spans="1:35" s="8" customFormat="1" ht="94.5" customHeight="1" x14ac:dyDescent="0.55000000000000004">
      <c r="A4" s="27" t="s">
        <v>1</v>
      </c>
      <c r="B4" s="27" t="s">
        <v>28</v>
      </c>
      <c r="C4" s="28" t="s">
        <v>147</v>
      </c>
      <c r="D4" s="28" t="s">
        <v>8</v>
      </c>
      <c r="E4" s="28" t="s">
        <v>9</v>
      </c>
      <c r="F4" s="29" t="s">
        <v>16</v>
      </c>
      <c r="G4" s="29" t="s">
        <v>11</v>
      </c>
      <c r="H4" s="29" t="s">
        <v>4</v>
      </c>
      <c r="I4" s="27" t="s">
        <v>17</v>
      </c>
      <c r="J4" s="30"/>
      <c r="K4" s="31" t="s">
        <v>12</v>
      </c>
      <c r="L4" s="32" t="s">
        <v>14</v>
      </c>
      <c r="M4" s="27" t="s">
        <v>18</v>
      </c>
      <c r="N4" s="27" t="s">
        <v>4</v>
      </c>
      <c r="O4" s="27" t="s">
        <v>19</v>
      </c>
      <c r="P4" s="27" t="s">
        <v>4</v>
      </c>
      <c r="Q4" s="27" t="s">
        <v>20</v>
      </c>
      <c r="R4" s="28" t="s">
        <v>4</v>
      </c>
      <c r="S4" s="27" t="s">
        <v>21</v>
      </c>
      <c r="T4" s="27" t="s">
        <v>4</v>
      </c>
      <c r="U4" s="27" t="s">
        <v>22</v>
      </c>
      <c r="V4" s="27" t="s">
        <v>4</v>
      </c>
      <c r="W4" s="27" t="s">
        <v>23</v>
      </c>
      <c r="X4" s="27" t="s">
        <v>4</v>
      </c>
      <c r="Y4" s="27" t="s">
        <v>24</v>
      </c>
      <c r="Z4" s="33" t="s">
        <v>4</v>
      </c>
      <c r="AA4" s="34" t="s">
        <v>10</v>
      </c>
      <c r="AB4" s="27" t="s">
        <v>148</v>
      </c>
    </row>
    <row r="5" spans="1:35" ht="21" customHeight="1" x14ac:dyDescent="0.55000000000000004">
      <c r="A5" s="15">
        <v>1</v>
      </c>
      <c r="B5" s="27" t="s">
        <v>47</v>
      </c>
      <c r="C5" s="27" t="s">
        <v>155</v>
      </c>
      <c r="D5" s="35" t="s">
        <v>48</v>
      </c>
      <c r="E5" s="35" t="s">
        <v>49</v>
      </c>
      <c r="F5" s="17" t="s">
        <v>5</v>
      </c>
      <c r="G5" s="17">
        <v>6.83</v>
      </c>
      <c r="H5" s="17">
        <f t="shared" ref="H5:H6" si="0">G5*110</f>
        <v>751.3</v>
      </c>
      <c r="I5" s="15" t="s">
        <v>5</v>
      </c>
      <c r="J5" s="36" t="str">
        <f t="shared" ref="J5:J6" si="1">IF(AND(F5="ΝΑΙ",I5="ΝΑΙ"),"ΟΚ","ΑΠΟΡΡΙΠΤΕΤΑΙ")</f>
        <v>ΟΚ</v>
      </c>
      <c r="K5" s="36" t="s">
        <v>5</v>
      </c>
      <c r="L5" s="36"/>
      <c r="M5" s="15"/>
      <c r="N5" s="15">
        <f t="shared" ref="N5:N6" si="2">IF(M5="ΑΡΙΣΤΗ",70,IF(M5="ΠΟΛΥ ΚΑΛΗ",50,IF(M5="ΚΑΛΗ",30,)))</f>
        <v>0</v>
      </c>
      <c r="O5" s="15"/>
      <c r="P5" s="15">
        <f t="shared" ref="P5:P6" si="3">IF(O5="ΑΡΙΣΤΗ",70,IF(O5="ΠΟΛΥ ΚΑΛΗ",50,IF(O5="ΚΑΛΗ",30,)))</f>
        <v>0</v>
      </c>
      <c r="Q5" s="15"/>
      <c r="R5" s="15">
        <f t="shared" ref="R5:R6" si="4">IF(Q5="ΑΡΙΣΤΗ",70,IF(Q5="ΠΟΛΥ ΚΑΛΗ",50,IF(Q5="ΚΑΛΗ",30,)))</f>
        <v>0</v>
      </c>
      <c r="S5" s="15"/>
      <c r="T5" s="15">
        <f t="shared" ref="T5:T6" si="5">IF(S5="ΝΑΙ",150,0)</f>
        <v>0</v>
      </c>
      <c r="U5" s="15"/>
      <c r="V5" s="15">
        <f t="shared" ref="V5:V6" si="6">IF(U5="ΝΑΙ",100,0)</f>
        <v>0</v>
      </c>
      <c r="W5" s="15">
        <v>24</v>
      </c>
      <c r="X5" s="15">
        <f t="shared" ref="X5:X6" si="7">W5*17</f>
        <v>408</v>
      </c>
      <c r="Y5" s="15">
        <v>84</v>
      </c>
      <c r="Z5" s="16">
        <f t="shared" ref="Z5:Z6" si="8">Y5*7</f>
        <v>588</v>
      </c>
      <c r="AA5" s="37">
        <f t="shared" ref="AA5:AA6" si="9">H5+T5+N5+P5+R5+X5+Z5+V5</f>
        <v>1747.3</v>
      </c>
      <c r="AB5" s="38" t="s">
        <v>12</v>
      </c>
      <c r="AC5" s="9"/>
    </row>
    <row r="6" spans="1:35" ht="18" customHeight="1" x14ac:dyDescent="0.55000000000000004">
      <c r="A6" s="15">
        <v>2</v>
      </c>
      <c r="B6" s="27" t="s">
        <v>143</v>
      </c>
      <c r="C6" s="27" t="s">
        <v>192</v>
      </c>
      <c r="D6" s="35" t="s">
        <v>144</v>
      </c>
      <c r="E6" s="35" t="s">
        <v>37</v>
      </c>
      <c r="F6" s="17" t="s">
        <v>5</v>
      </c>
      <c r="G6" s="17">
        <v>6.15</v>
      </c>
      <c r="H6" s="17">
        <f t="shared" si="0"/>
        <v>676.5</v>
      </c>
      <c r="I6" s="15" t="s">
        <v>5</v>
      </c>
      <c r="J6" s="36" t="str">
        <f t="shared" si="1"/>
        <v>ΟΚ</v>
      </c>
      <c r="K6" s="36" t="s">
        <v>5</v>
      </c>
      <c r="L6" s="36"/>
      <c r="M6" s="15"/>
      <c r="N6" s="15">
        <f t="shared" si="2"/>
        <v>0</v>
      </c>
      <c r="O6" s="15"/>
      <c r="P6" s="15">
        <f t="shared" si="3"/>
        <v>0</v>
      </c>
      <c r="Q6" s="15"/>
      <c r="R6" s="15">
        <f t="shared" si="4"/>
        <v>0</v>
      </c>
      <c r="S6" s="15"/>
      <c r="T6" s="15">
        <f t="shared" si="5"/>
        <v>0</v>
      </c>
      <c r="U6" s="15"/>
      <c r="V6" s="15">
        <f t="shared" si="6"/>
        <v>0</v>
      </c>
      <c r="W6" s="15">
        <v>24</v>
      </c>
      <c r="X6" s="15">
        <f t="shared" si="7"/>
        <v>408</v>
      </c>
      <c r="Y6" s="15">
        <v>84</v>
      </c>
      <c r="Z6" s="16">
        <f t="shared" si="8"/>
        <v>588</v>
      </c>
      <c r="AA6" s="37">
        <f t="shared" si="9"/>
        <v>1672.5</v>
      </c>
      <c r="AB6" s="15" t="s">
        <v>12</v>
      </c>
    </row>
    <row r="7" spans="1:35" ht="21.75" customHeight="1" x14ac:dyDescent="0.7">
      <c r="A7" s="19"/>
      <c r="B7" s="20" t="s">
        <v>195</v>
      </c>
      <c r="C7" s="12"/>
      <c r="D7" s="12"/>
      <c r="E7" s="12"/>
      <c r="F7" s="12"/>
      <c r="G7" s="12"/>
      <c r="H7" s="12"/>
      <c r="I7" s="12"/>
      <c r="J7" s="12"/>
      <c r="K7" s="13"/>
      <c r="L7" s="14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15"/>
      <c r="AA7" s="15"/>
      <c r="AB7" s="18"/>
    </row>
    <row r="8" spans="1:35" s="7" customFormat="1" ht="15.6" x14ac:dyDescent="0.6">
      <c r="A8" s="22" t="s">
        <v>7</v>
      </c>
      <c r="B8" s="23"/>
      <c r="C8" s="23"/>
      <c r="D8" s="23"/>
      <c r="E8" s="23"/>
      <c r="F8" s="23" t="s">
        <v>0</v>
      </c>
      <c r="G8" s="23"/>
      <c r="H8" s="23"/>
      <c r="I8" s="24"/>
      <c r="J8" s="25"/>
      <c r="K8" s="25"/>
      <c r="L8" s="25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39"/>
      <c r="AA8" s="26"/>
      <c r="AB8" s="26"/>
    </row>
    <row r="9" spans="1:35" s="8" customFormat="1" ht="94.5" customHeight="1" x14ac:dyDescent="0.55000000000000004">
      <c r="A9" s="27" t="s">
        <v>1</v>
      </c>
      <c r="B9" s="27" t="s">
        <v>28</v>
      </c>
      <c r="C9" s="28" t="s">
        <v>147</v>
      </c>
      <c r="D9" s="28" t="s">
        <v>8</v>
      </c>
      <c r="E9" s="28" t="s">
        <v>9</v>
      </c>
      <c r="F9" s="29" t="s">
        <v>16</v>
      </c>
      <c r="G9" s="29" t="s">
        <v>11</v>
      </c>
      <c r="H9" s="29" t="s">
        <v>4</v>
      </c>
      <c r="I9" s="27" t="s">
        <v>17</v>
      </c>
      <c r="J9" s="30"/>
      <c r="K9" s="31" t="s">
        <v>12</v>
      </c>
      <c r="L9" s="32" t="s">
        <v>14</v>
      </c>
      <c r="M9" s="27" t="s">
        <v>18</v>
      </c>
      <c r="N9" s="27" t="s">
        <v>4</v>
      </c>
      <c r="O9" s="27" t="s">
        <v>19</v>
      </c>
      <c r="P9" s="27" t="s">
        <v>4</v>
      </c>
      <c r="Q9" s="27" t="s">
        <v>20</v>
      </c>
      <c r="R9" s="28" t="s">
        <v>4</v>
      </c>
      <c r="S9" s="27" t="s">
        <v>21</v>
      </c>
      <c r="T9" s="27" t="s">
        <v>4</v>
      </c>
      <c r="U9" s="27" t="s">
        <v>22</v>
      </c>
      <c r="V9" s="27" t="s">
        <v>4</v>
      </c>
      <c r="W9" s="27" t="s">
        <v>23</v>
      </c>
      <c r="X9" s="27" t="s">
        <v>4</v>
      </c>
      <c r="Y9" s="27" t="s">
        <v>24</v>
      </c>
      <c r="Z9" s="33" t="s">
        <v>4</v>
      </c>
      <c r="AA9" s="34" t="s">
        <v>10</v>
      </c>
      <c r="AB9" s="27" t="s">
        <v>148</v>
      </c>
    </row>
    <row r="10" spans="1:35" ht="18" customHeight="1" x14ac:dyDescent="0.55000000000000004">
      <c r="A10" s="15">
        <v>1</v>
      </c>
      <c r="B10" s="27" t="s">
        <v>132</v>
      </c>
      <c r="C10" s="27" t="s">
        <v>188</v>
      </c>
      <c r="D10" s="35" t="s">
        <v>133</v>
      </c>
      <c r="E10" s="35" t="s">
        <v>134</v>
      </c>
      <c r="F10" s="17" t="s">
        <v>5</v>
      </c>
      <c r="G10" s="17">
        <v>5.95</v>
      </c>
      <c r="H10" s="17">
        <f t="shared" ref="H10" si="10">G10*110</f>
        <v>654.5</v>
      </c>
      <c r="I10" s="15" t="s">
        <v>5</v>
      </c>
      <c r="J10" s="36" t="str">
        <f t="shared" ref="J10" si="11">IF(AND(F10="ΝΑΙ",I10="ΝΑΙ"),"ΟΚ","ΑΠΟΡΡΙΠΤΕΤΑΙ")</f>
        <v>ΟΚ</v>
      </c>
      <c r="K10" s="36" t="s">
        <v>5</v>
      </c>
      <c r="L10" s="36" t="s">
        <v>5</v>
      </c>
      <c r="M10" s="15"/>
      <c r="N10" s="15">
        <f t="shared" ref="N10" si="12">IF(M10="ΑΡΙΣΤΗ",70,IF(M10="ΠΟΛΥ ΚΑΛΗ",50,IF(M10="ΚΑΛΗ",30,)))</f>
        <v>0</v>
      </c>
      <c r="O10" s="15"/>
      <c r="P10" s="15">
        <f t="shared" ref="P10" si="13">IF(O10="ΑΡΙΣΤΗ",70,IF(O10="ΠΟΛΥ ΚΑΛΗ",50,IF(O10="ΚΑΛΗ",30,)))</f>
        <v>0</v>
      </c>
      <c r="Q10" s="15" t="s">
        <v>3</v>
      </c>
      <c r="R10" s="15">
        <f t="shared" ref="R10" si="14">IF(Q10="ΑΡΙΣΤΗ",70,IF(Q10="ΠΟΛΥ ΚΑΛΗ",50,IF(Q10="ΚΑΛΗ",30,)))</f>
        <v>30</v>
      </c>
      <c r="S10" s="15"/>
      <c r="T10" s="15">
        <f t="shared" ref="T10" si="15">IF(S10="ΝΑΙ",150,0)</f>
        <v>0</v>
      </c>
      <c r="U10" s="15" t="s">
        <v>5</v>
      </c>
      <c r="V10" s="15">
        <f t="shared" ref="V10" si="16">IF(U10="ΝΑΙ",100,0)</f>
        <v>100</v>
      </c>
      <c r="W10" s="15"/>
      <c r="X10" s="15">
        <f t="shared" ref="X10" si="17">W10*17</f>
        <v>0</v>
      </c>
      <c r="Y10" s="15"/>
      <c r="Z10" s="16">
        <f t="shared" ref="Z10" si="18">Y10*7</f>
        <v>0</v>
      </c>
      <c r="AA10" s="37">
        <f t="shared" ref="AA10" si="19">H10+T10+N10+P10+R10+X10+Z10+V10</f>
        <v>784.5</v>
      </c>
      <c r="AB10" s="15" t="s">
        <v>12</v>
      </c>
    </row>
    <row r="11" spans="1:35" ht="18" customHeight="1" x14ac:dyDescent="0.7">
      <c r="A11" s="15"/>
      <c r="B11" s="20" t="s">
        <v>196</v>
      </c>
      <c r="C11" s="27"/>
      <c r="D11" s="35"/>
      <c r="E11" s="35"/>
      <c r="F11" s="17"/>
      <c r="G11" s="17"/>
      <c r="H11" s="17"/>
      <c r="I11" s="15"/>
      <c r="J11" s="36"/>
      <c r="K11" s="36"/>
      <c r="L11" s="3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6"/>
      <c r="AA11" s="37"/>
      <c r="AB11" s="15"/>
    </row>
    <row r="12" spans="1:35" s="2" customFormat="1" ht="15.6" x14ac:dyDescent="0.6">
      <c r="A12" s="40" t="s">
        <v>7</v>
      </c>
      <c r="B12" s="41"/>
      <c r="C12" s="41"/>
      <c r="D12" s="41"/>
      <c r="E12" s="41"/>
      <c r="F12" s="41" t="s">
        <v>0</v>
      </c>
      <c r="G12" s="41"/>
      <c r="H12" s="41"/>
      <c r="I12" s="42"/>
      <c r="J12" s="43"/>
      <c r="K12" s="43"/>
      <c r="L12" s="43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2"/>
      <c r="Y12" s="44"/>
      <c r="Z12" s="44"/>
      <c r="AA12" s="44"/>
      <c r="AB12" s="44"/>
    </row>
    <row r="13" spans="1:35" s="3" customFormat="1" ht="94.5" customHeight="1" x14ac:dyDescent="0.55000000000000004">
      <c r="A13" s="45" t="s">
        <v>1</v>
      </c>
      <c r="B13" s="45" t="s">
        <v>28</v>
      </c>
      <c r="C13" s="46" t="s">
        <v>147</v>
      </c>
      <c r="D13" s="46" t="s">
        <v>8</v>
      </c>
      <c r="E13" s="46" t="s">
        <v>9</v>
      </c>
      <c r="F13" s="47" t="s">
        <v>16</v>
      </c>
      <c r="G13" s="47" t="s">
        <v>11</v>
      </c>
      <c r="H13" s="47" t="s">
        <v>4</v>
      </c>
      <c r="I13" s="45" t="s">
        <v>17</v>
      </c>
      <c r="J13" s="48"/>
      <c r="K13" s="49" t="s">
        <v>12</v>
      </c>
      <c r="L13" s="50" t="s">
        <v>15</v>
      </c>
      <c r="M13" s="45" t="s">
        <v>18</v>
      </c>
      <c r="N13" s="45" t="s">
        <v>4</v>
      </c>
      <c r="O13" s="45" t="s">
        <v>19</v>
      </c>
      <c r="P13" s="45" t="s">
        <v>4</v>
      </c>
      <c r="Q13" s="45" t="s">
        <v>20</v>
      </c>
      <c r="R13" s="46" t="s">
        <v>4</v>
      </c>
      <c r="S13" s="45" t="s">
        <v>21</v>
      </c>
      <c r="T13" s="45" t="s">
        <v>4</v>
      </c>
      <c r="U13" s="45" t="s">
        <v>22</v>
      </c>
      <c r="V13" s="45" t="s">
        <v>4</v>
      </c>
      <c r="W13" s="45" t="s">
        <v>25</v>
      </c>
      <c r="X13" s="51" t="s">
        <v>4</v>
      </c>
      <c r="Y13" s="52" t="s">
        <v>10</v>
      </c>
      <c r="Z13" s="45" t="s">
        <v>148</v>
      </c>
      <c r="AA13" s="53"/>
      <c r="AB13" s="53"/>
    </row>
    <row r="14" spans="1:35" s="1" customFormat="1" x14ac:dyDescent="0.55000000000000004">
      <c r="A14" s="54">
        <v>1</v>
      </c>
      <c r="B14" s="45" t="s">
        <v>145</v>
      </c>
      <c r="C14" s="45" t="s">
        <v>193</v>
      </c>
      <c r="D14" s="55" t="s">
        <v>146</v>
      </c>
      <c r="E14" s="55" t="s">
        <v>86</v>
      </c>
      <c r="F14" s="56" t="s">
        <v>5</v>
      </c>
      <c r="G14" s="56">
        <v>5.95</v>
      </c>
      <c r="H14" s="56">
        <f>G14*110</f>
        <v>654.5</v>
      </c>
      <c r="I14" s="54" t="s">
        <v>5</v>
      </c>
      <c r="J14" s="57" t="str">
        <f>IF(AND(F14="ΝΑΙ",I14="ΝΑΙ"),"ΟΚ","ΑΠΟΡΡΙΠΤΕΤΑΙ")</f>
        <v>ΟΚ</v>
      </c>
      <c r="K14" s="57" t="s">
        <v>5</v>
      </c>
      <c r="L14" s="57" t="s">
        <v>5</v>
      </c>
      <c r="M14" s="54"/>
      <c r="N14" s="54">
        <f>IF(M14="ΑΡΙΣΤΗ",70,IF(M14="ΠΟΛΥ ΚΑΛΗ",50,IF(M14="ΚΑΛΗ",30,)))</f>
        <v>0</v>
      </c>
      <c r="O14" s="54"/>
      <c r="P14" s="54">
        <f>IF(O14="ΑΡΙΣΤΗ",70,IF(O14="ΠΟΛΥ ΚΑΛΗ",50,IF(O14="ΚΑΛΗ",30,)))</f>
        <v>0</v>
      </c>
      <c r="Q14" s="54"/>
      <c r="R14" s="54">
        <f>IF(Q14="ΑΡΙΣΤΗ",70,IF(Q14="ΠΟΛΥ ΚΑΛΗ",50,IF(Q14="ΚΑΛΗ",30,)))</f>
        <v>0</v>
      </c>
      <c r="S14" s="54"/>
      <c r="T14" s="54">
        <f>IF(S14="ΝΑΙ",150,0)</f>
        <v>0</v>
      </c>
      <c r="U14" s="54"/>
      <c r="V14" s="54">
        <f>IF(U14="ΝΑΙ",100,0)</f>
        <v>0</v>
      </c>
      <c r="W14" s="54">
        <v>21</v>
      </c>
      <c r="X14" s="58">
        <f>W14*17</f>
        <v>357</v>
      </c>
      <c r="Y14" s="59">
        <f>H14+T14+N14+P14+R14+X14+V14</f>
        <v>1011.5</v>
      </c>
      <c r="Z14" s="54" t="s">
        <v>12</v>
      </c>
      <c r="AA14" s="60"/>
      <c r="AB14" s="60"/>
      <c r="AH14" s="1" t="s">
        <v>13</v>
      </c>
      <c r="AI14" s="1" t="s">
        <v>6</v>
      </c>
    </row>
  </sheetData>
  <sheetProtection algorithmName="SHA-512" hashValue="x0UrMAHo6H2IvXGemQ7vF2dT+FlJFoH/PhAA3MyroSQm5n9OJdZv/su5p4l9uFbAwXYfXJoMpz0+Z6hR2vuVcw==" saltValue="8sDlu0OzT+g5WmSo2tz8gw==" spinCount="100000" sheet="1" objects="1" scenarios="1"/>
  <mergeCells count="10">
    <mergeCell ref="A1:E1"/>
    <mergeCell ref="A8:E8"/>
    <mergeCell ref="F8:I8"/>
    <mergeCell ref="M8:Z8"/>
    <mergeCell ref="A12:E12"/>
    <mergeCell ref="F12:I12"/>
    <mergeCell ref="M12:X12"/>
    <mergeCell ref="A3:E3"/>
    <mergeCell ref="F3:I3"/>
    <mergeCell ref="M3:Z3"/>
  </mergeCells>
  <dataValidations count="7">
    <dataValidation type="decimal" allowBlank="1" showInputMessage="1" showErrorMessage="1" sqref="G5:G6 G10:G11 G14" xr:uid="{00000000-0002-0000-0000-000000000000}">
      <formula1>5</formula1>
      <formula2>10</formula2>
    </dataValidation>
    <dataValidation type="whole" allowBlank="1" showInputMessage="1" showErrorMessage="1" errorTitle="ΠΡΟΣΟΧΗ!" error="ΑΠΟ 1 ΕΩΣ 24 ΜΗΝΕΣ" sqref="W5:W6 W10:W11 W14" xr:uid="{00000000-0002-0000-0000-000001000000}">
      <formula1>1</formula1>
      <formula2>24</formula2>
    </dataValidation>
    <dataValidation type="whole" allowBlank="1" showInputMessage="1" showErrorMessage="1" errorTitle="ΠΡΟΣΟΧΗ!" error="ΑΠΟ 1 ΕΩΣ 84 ΜΗΝΕΣ" sqref="Y5:Y6 Y10:Y11" xr:uid="{00000000-0002-0000-0000-000002000000}">
      <formula1>1</formula1>
      <formula2>84</formula2>
    </dataValidation>
    <dataValidation type="list" allowBlank="1" showInputMessage="1" showErrorMessage="1" sqref="O5:O6 Q5:Q6 F10:F11 I10:I11 S5:S6 F5:F6 I5:I6 K5:M6 U5:U6 K10:M11 U10:U11 S10:S11 Q10:Q11 O10:O11" xr:uid="{00000000-0002-0000-0000-000003000000}">
      <formula1>#REF!</formula1>
    </dataValidation>
    <dataValidation type="list" allowBlank="1" showInputMessage="1" showErrorMessage="1" sqref="M14 Q14 O14" xr:uid="{00000000-0002-0000-0000-000004000000}">
      <formula1>$AJ$6:$AJ$7</formula1>
    </dataValidation>
    <dataValidation type="list" allowBlank="1" showInputMessage="1" showErrorMessage="1" sqref="K14:L14 S14 U14" xr:uid="{00000000-0002-0000-0000-000005000000}">
      <formula1>$AI$6:$AI$6</formula1>
    </dataValidation>
    <dataValidation type="list" allowBlank="1" showInputMessage="1" showErrorMessage="1" sqref="F14 I14" xr:uid="{00000000-0002-0000-0000-000006000000}">
      <formula1>$AK$5:$AK$6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8"/>
  <sheetViews>
    <sheetView tabSelected="1" topLeftCell="A37" workbookViewId="0">
      <pane xSplit="5" topLeftCell="F1" activePane="topRight" state="frozen"/>
      <selection pane="topRight" activeCell="E44" sqref="E44"/>
    </sheetView>
  </sheetViews>
  <sheetFormatPr defaultColWidth="9.15625" defaultRowHeight="14.4" x14ac:dyDescent="0.55000000000000004"/>
  <cols>
    <col min="1" max="1" width="4.83984375" style="6" customWidth="1"/>
    <col min="2" max="3" width="15" style="6" customWidth="1"/>
    <col min="4" max="4" width="25.15625" style="6" customWidth="1"/>
    <col min="5" max="5" width="26.41796875" style="6" customWidth="1"/>
    <col min="6" max="7" width="9.68359375" style="6" customWidth="1"/>
    <col min="8" max="8" width="7.26171875" style="6" customWidth="1"/>
    <col min="9" max="9" width="16" style="6" customWidth="1"/>
    <col min="10" max="10" width="15" style="6" customWidth="1"/>
    <col min="11" max="12" width="14" style="6" customWidth="1"/>
    <col min="13" max="13" width="10.15625" style="6" customWidth="1"/>
    <col min="14" max="14" width="7.26171875" style="6" customWidth="1"/>
    <col min="15" max="15" width="10.26171875" style="6" customWidth="1"/>
    <col min="16" max="16" width="7.26171875" style="6" customWidth="1"/>
    <col min="17" max="17" width="9.68359375" style="6" customWidth="1"/>
    <col min="18" max="18" width="7.26171875" style="6" customWidth="1"/>
    <col min="19" max="19" width="10.41796875" style="6" customWidth="1"/>
    <col min="20" max="20" width="7.26171875" style="6" customWidth="1"/>
    <col min="21" max="21" width="10.26171875" style="6" customWidth="1"/>
    <col min="22" max="22" width="7.26171875" style="6" customWidth="1"/>
    <col min="23" max="23" width="17.15625" style="6" customWidth="1"/>
    <col min="24" max="24" width="7.26171875" style="6" customWidth="1"/>
    <col min="25" max="25" width="13.15625" style="6" customWidth="1"/>
    <col min="26" max="26" width="7.83984375" style="6" customWidth="1"/>
    <col min="27" max="27" width="9.578125" style="6" customWidth="1"/>
    <col min="28" max="28" width="18.68359375" style="6" customWidth="1"/>
    <col min="29" max="35" width="9.15625" style="6"/>
    <col min="36" max="37" width="9.15625" style="6" hidden="1" customWidth="1"/>
    <col min="38" max="16384" width="9.15625" style="6"/>
  </cols>
  <sheetData>
    <row r="1" spans="1:37" ht="62.25" customHeight="1" x14ac:dyDescent="0.7">
      <c r="A1" s="61" t="s">
        <v>197</v>
      </c>
      <c r="B1" s="62"/>
      <c r="C1" s="62"/>
      <c r="D1" s="62"/>
      <c r="E1" s="62"/>
      <c r="F1" s="17"/>
      <c r="G1" s="17"/>
      <c r="H1" s="17"/>
      <c r="I1" s="21"/>
      <c r="J1" s="36"/>
      <c r="K1" s="36"/>
      <c r="L1" s="14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38"/>
      <c r="AA1" s="15"/>
      <c r="AB1" s="15"/>
    </row>
    <row r="2" spans="1:37" s="7" customFormat="1" ht="15.6" x14ac:dyDescent="0.6">
      <c r="A2" s="22" t="s">
        <v>7</v>
      </c>
      <c r="B2" s="23"/>
      <c r="C2" s="23"/>
      <c r="D2" s="23"/>
      <c r="E2" s="23"/>
      <c r="F2" s="23" t="s">
        <v>0</v>
      </c>
      <c r="G2" s="23"/>
      <c r="H2" s="23"/>
      <c r="I2" s="24"/>
      <c r="J2" s="25"/>
      <c r="K2" s="25"/>
      <c r="L2" s="2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26"/>
      <c r="AB2" s="26"/>
    </row>
    <row r="3" spans="1:37" s="8" customFormat="1" ht="94.5" customHeight="1" x14ac:dyDescent="0.55000000000000004">
      <c r="A3" s="27" t="s">
        <v>1</v>
      </c>
      <c r="B3" s="27" t="s">
        <v>28</v>
      </c>
      <c r="C3" s="28" t="s">
        <v>147</v>
      </c>
      <c r="D3" s="28" t="s">
        <v>8</v>
      </c>
      <c r="E3" s="28" t="s">
        <v>9</v>
      </c>
      <c r="F3" s="29" t="s">
        <v>16</v>
      </c>
      <c r="G3" s="29" t="s">
        <v>11</v>
      </c>
      <c r="H3" s="29" t="s">
        <v>4</v>
      </c>
      <c r="I3" s="27" t="s">
        <v>17</v>
      </c>
      <c r="J3" s="30"/>
      <c r="K3" s="31" t="s">
        <v>12</v>
      </c>
      <c r="L3" s="32" t="s">
        <v>14</v>
      </c>
      <c r="M3" s="27" t="s">
        <v>18</v>
      </c>
      <c r="N3" s="27" t="s">
        <v>4</v>
      </c>
      <c r="O3" s="27" t="s">
        <v>19</v>
      </c>
      <c r="P3" s="27" t="s">
        <v>4</v>
      </c>
      <c r="Q3" s="27" t="s">
        <v>20</v>
      </c>
      <c r="R3" s="28" t="s">
        <v>4</v>
      </c>
      <c r="S3" s="27" t="s">
        <v>21</v>
      </c>
      <c r="T3" s="27" t="s">
        <v>4</v>
      </c>
      <c r="U3" s="27" t="s">
        <v>22</v>
      </c>
      <c r="V3" s="27" t="s">
        <v>4</v>
      </c>
      <c r="W3" s="27" t="s">
        <v>23</v>
      </c>
      <c r="X3" s="27" t="s">
        <v>4</v>
      </c>
      <c r="Y3" s="27" t="s">
        <v>24</v>
      </c>
      <c r="Z3" s="33" t="s">
        <v>4</v>
      </c>
      <c r="AA3" s="34" t="s">
        <v>10</v>
      </c>
      <c r="AB3" s="27" t="s">
        <v>148</v>
      </c>
    </row>
    <row r="4" spans="1:37" ht="21" customHeight="1" x14ac:dyDescent="0.55000000000000004">
      <c r="A4" s="15">
        <v>1</v>
      </c>
      <c r="B4" s="27" t="s">
        <v>47</v>
      </c>
      <c r="C4" s="27" t="s">
        <v>155</v>
      </c>
      <c r="D4" s="35" t="s">
        <v>48</v>
      </c>
      <c r="E4" s="35" t="s">
        <v>49</v>
      </c>
      <c r="F4" s="17" t="s">
        <v>5</v>
      </c>
      <c r="G4" s="17">
        <v>6.83</v>
      </c>
      <c r="H4" s="17">
        <f t="shared" ref="H4:H48" si="0">G4*110</f>
        <v>751.3</v>
      </c>
      <c r="I4" s="15" t="s">
        <v>5</v>
      </c>
      <c r="J4" s="36" t="str">
        <f t="shared" ref="J4:J48" si="1">IF(AND(F4="ΝΑΙ",I4="ΝΑΙ"),"ΟΚ","ΑΠΟΡΡΙΠΤΕΤΑΙ")</f>
        <v>ΟΚ</v>
      </c>
      <c r="K4" s="36" t="s">
        <v>5</v>
      </c>
      <c r="L4" s="36"/>
      <c r="M4" s="15"/>
      <c r="N4" s="15">
        <f t="shared" ref="N4:N48" si="2">IF(M4="ΑΡΙΣΤΗ",70,IF(M4="ΠΟΛΥ ΚΑΛΗ",50,IF(M4="ΚΑΛΗ",30,)))</f>
        <v>0</v>
      </c>
      <c r="O4" s="15"/>
      <c r="P4" s="15">
        <f t="shared" ref="P4:P48" si="3">IF(O4="ΑΡΙΣΤΗ",70,IF(O4="ΠΟΛΥ ΚΑΛΗ",50,IF(O4="ΚΑΛΗ",30,)))</f>
        <v>0</v>
      </c>
      <c r="Q4" s="15"/>
      <c r="R4" s="15">
        <f t="shared" ref="R4:R48" si="4">IF(Q4="ΑΡΙΣΤΗ",70,IF(Q4="ΠΟΛΥ ΚΑΛΗ",50,IF(Q4="ΚΑΛΗ",30,)))</f>
        <v>0</v>
      </c>
      <c r="S4" s="15"/>
      <c r="T4" s="15">
        <f t="shared" ref="T4:T48" si="5">IF(S4="ΝΑΙ",150,0)</f>
        <v>0</v>
      </c>
      <c r="U4" s="15"/>
      <c r="V4" s="15">
        <f t="shared" ref="V4:V48" si="6">IF(U4="ΝΑΙ",100,0)</f>
        <v>0</v>
      </c>
      <c r="W4" s="15">
        <v>24</v>
      </c>
      <c r="X4" s="15">
        <f t="shared" ref="X4:X48" si="7">W4*17</f>
        <v>408</v>
      </c>
      <c r="Y4" s="15">
        <v>84</v>
      </c>
      <c r="Z4" s="16">
        <f t="shared" ref="Z4:Z48" si="8">Y4*7</f>
        <v>588</v>
      </c>
      <c r="AA4" s="37">
        <f t="shared" ref="AA4:AA48" si="9">H4+T4+N4+P4+R4+X4+Z4+V4</f>
        <v>1747.3</v>
      </c>
      <c r="AB4" s="15" t="s">
        <v>12</v>
      </c>
    </row>
    <row r="5" spans="1:37" ht="18" customHeight="1" x14ac:dyDescent="0.55000000000000004">
      <c r="A5" s="15">
        <v>2</v>
      </c>
      <c r="B5" s="27" t="s">
        <v>143</v>
      </c>
      <c r="C5" s="27" t="s">
        <v>192</v>
      </c>
      <c r="D5" s="35" t="s">
        <v>144</v>
      </c>
      <c r="E5" s="35" t="s">
        <v>37</v>
      </c>
      <c r="F5" s="17" t="s">
        <v>5</v>
      </c>
      <c r="G5" s="17">
        <v>6.15</v>
      </c>
      <c r="H5" s="17">
        <f t="shared" si="0"/>
        <v>676.5</v>
      </c>
      <c r="I5" s="15" t="s">
        <v>5</v>
      </c>
      <c r="J5" s="36" t="str">
        <f t="shared" si="1"/>
        <v>ΟΚ</v>
      </c>
      <c r="K5" s="36" t="s">
        <v>5</v>
      </c>
      <c r="L5" s="36"/>
      <c r="M5" s="15"/>
      <c r="N5" s="15">
        <f t="shared" si="2"/>
        <v>0</v>
      </c>
      <c r="O5" s="15"/>
      <c r="P5" s="15">
        <f t="shared" si="3"/>
        <v>0</v>
      </c>
      <c r="Q5" s="15"/>
      <c r="R5" s="15">
        <f t="shared" si="4"/>
        <v>0</v>
      </c>
      <c r="S5" s="15"/>
      <c r="T5" s="15">
        <f t="shared" si="5"/>
        <v>0</v>
      </c>
      <c r="U5" s="15"/>
      <c r="V5" s="15">
        <f t="shared" si="6"/>
        <v>0</v>
      </c>
      <c r="W5" s="15">
        <v>24</v>
      </c>
      <c r="X5" s="15">
        <f t="shared" si="7"/>
        <v>408</v>
      </c>
      <c r="Y5" s="15">
        <v>84</v>
      </c>
      <c r="Z5" s="16">
        <f t="shared" si="8"/>
        <v>588</v>
      </c>
      <c r="AA5" s="37">
        <f t="shared" si="9"/>
        <v>1672.5</v>
      </c>
      <c r="AB5" s="15" t="s">
        <v>12</v>
      </c>
    </row>
    <row r="6" spans="1:37" ht="18" customHeight="1" x14ac:dyDescent="0.55000000000000004">
      <c r="A6" s="15">
        <v>3</v>
      </c>
      <c r="B6" s="27" t="s">
        <v>145</v>
      </c>
      <c r="C6" s="27" t="s">
        <v>193</v>
      </c>
      <c r="D6" s="35" t="s">
        <v>146</v>
      </c>
      <c r="E6" s="35" t="s">
        <v>86</v>
      </c>
      <c r="F6" s="17" t="s">
        <v>5</v>
      </c>
      <c r="G6" s="17">
        <v>5.95</v>
      </c>
      <c r="H6" s="17">
        <f t="shared" si="0"/>
        <v>654.5</v>
      </c>
      <c r="I6" s="15" t="s">
        <v>5</v>
      </c>
      <c r="J6" s="36" t="str">
        <f t="shared" si="1"/>
        <v>ΟΚ</v>
      </c>
      <c r="K6" s="36" t="s">
        <v>5</v>
      </c>
      <c r="L6" s="36"/>
      <c r="M6" s="15"/>
      <c r="N6" s="15">
        <f t="shared" si="2"/>
        <v>0</v>
      </c>
      <c r="O6" s="15"/>
      <c r="P6" s="15">
        <f t="shared" si="3"/>
        <v>0</v>
      </c>
      <c r="Q6" s="15"/>
      <c r="R6" s="15">
        <f t="shared" si="4"/>
        <v>0</v>
      </c>
      <c r="S6" s="15"/>
      <c r="T6" s="15">
        <f t="shared" si="5"/>
        <v>0</v>
      </c>
      <c r="U6" s="15"/>
      <c r="V6" s="15">
        <f t="shared" si="6"/>
        <v>0</v>
      </c>
      <c r="W6" s="15">
        <v>21</v>
      </c>
      <c r="X6" s="15">
        <f t="shared" si="7"/>
        <v>357</v>
      </c>
      <c r="Y6" s="15">
        <v>84</v>
      </c>
      <c r="Z6" s="16">
        <f t="shared" si="8"/>
        <v>588</v>
      </c>
      <c r="AA6" s="37">
        <f t="shared" si="9"/>
        <v>1599.5</v>
      </c>
      <c r="AB6" s="15" t="s">
        <v>12</v>
      </c>
    </row>
    <row r="7" spans="1:37" ht="18" customHeight="1" x14ac:dyDescent="0.55000000000000004">
      <c r="A7" s="15">
        <v>4</v>
      </c>
      <c r="B7" s="27" t="s">
        <v>64</v>
      </c>
      <c r="C7" s="27" t="s">
        <v>161</v>
      </c>
      <c r="D7" s="35" t="s">
        <v>65</v>
      </c>
      <c r="E7" s="35" t="s">
        <v>66</v>
      </c>
      <c r="F7" s="17" t="s">
        <v>5</v>
      </c>
      <c r="G7" s="17">
        <v>7.5</v>
      </c>
      <c r="H7" s="17">
        <f t="shared" si="0"/>
        <v>825</v>
      </c>
      <c r="I7" s="15" t="s">
        <v>5</v>
      </c>
      <c r="J7" s="36" t="str">
        <f t="shared" si="1"/>
        <v>ΟΚ</v>
      </c>
      <c r="K7" s="36" t="s">
        <v>5</v>
      </c>
      <c r="L7" s="36"/>
      <c r="M7" s="15"/>
      <c r="N7" s="15">
        <f t="shared" si="2"/>
        <v>0</v>
      </c>
      <c r="O7" s="15"/>
      <c r="P7" s="15">
        <f t="shared" si="3"/>
        <v>0</v>
      </c>
      <c r="Q7" s="15"/>
      <c r="R7" s="15">
        <f t="shared" si="4"/>
        <v>0</v>
      </c>
      <c r="S7" s="15"/>
      <c r="T7" s="15">
        <f t="shared" si="5"/>
        <v>0</v>
      </c>
      <c r="U7" s="15"/>
      <c r="V7" s="15">
        <f t="shared" si="6"/>
        <v>0</v>
      </c>
      <c r="W7" s="15"/>
      <c r="X7" s="15">
        <f t="shared" si="7"/>
        <v>0</v>
      </c>
      <c r="Y7" s="15">
        <v>84</v>
      </c>
      <c r="Z7" s="16">
        <f t="shared" si="8"/>
        <v>588</v>
      </c>
      <c r="AA7" s="37">
        <f t="shared" si="9"/>
        <v>1413</v>
      </c>
      <c r="AB7" s="15" t="s">
        <v>12</v>
      </c>
    </row>
    <row r="8" spans="1:37" ht="18" customHeight="1" x14ac:dyDescent="0.55000000000000004">
      <c r="A8" s="15">
        <v>5</v>
      </c>
      <c r="B8" s="27" t="s">
        <v>32</v>
      </c>
      <c r="C8" s="27" t="s">
        <v>150</v>
      </c>
      <c r="D8" s="35" t="s">
        <v>33</v>
      </c>
      <c r="E8" s="35" t="s">
        <v>34</v>
      </c>
      <c r="F8" s="17" t="s">
        <v>5</v>
      </c>
      <c r="G8" s="17">
        <v>7.27</v>
      </c>
      <c r="H8" s="17">
        <f t="shared" si="0"/>
        <v>799.69999999999993</v>
      </c>
      <c r="I8" s="15" t="s">
        <v>5</v>
      </c>
      <c r="J8" s="36" t="str">
        <f t="shared" si="1"/>
        <v>ΟΚ</v>
      </c>
      <c r="K8" s="36" t="s">
        <v>5</v>
      </c>
      <c r="L8" s="36"/>
      <c r="M8" s="15"/>
      <c r="N8" s="15">
        <f t="shared" si="2"/>
        <v>0</v>
      </c>
      <c r="O8" s="15"/>
      <c r="P8" s="15">
        <f t="shared" si="3"/>
        <v>0</v>
      </c>
      <c r="Q8" s="15"/>
      <c r="R8" s="15">
        <f t="shared" si="4"/>
        <v>0</v>
      </c>
      <c r="S8" s="15"/>
      <c r="T8" s="15">
        <f t="shared" si="5"/>
        <v>0</v>
      </c>
      <c r="U8" s="15"/>
      <c r="V8" s="15">
        <f t="shared" si="6"/>
        <v>0</v>
      </c>
      <c r="W8" s="15"/>
      <c r="X8" s="15">
        <f t="shared" si="7"/>
        <v>0</v>
      </c>
      <c r="Y8" s="15">
        <v>84</v>
      </c>
      <c r="Z8" s="16">
        <f t="shared" si="8"/>
        <v>588</v>
      </c>
      <c r="AA8" s="37">
        <f t="shared" si="9"/>
        <v>1387.6999999999998</v>
      </c>
      <c r="AB8" s="15" t="s">
        <v>12</v>
      </c>
    </row>
    <row r="9" spans="1:37" ht="18" customHeight="1" x14ac:dyDescent="0.55000000000000004">
      <c r="A9" s="15">
        <v>6</v>
      </c>
      <c r="B9" s="27" t="s">
        <v>129</v>
      </c>
      <c r="C9" s="27" t="s">
        <v>187</v>
      </c>
      <c r="D9" s="35" t="s">
        <v>130</v>
      </c>
      <c r="E9" s="35" t="s">
        <v>131</v>
      </c>
      <c r="F9" s="17" t="s">
        <v>5</v>
      </c>
      <c r="G9" s="17">
        <v>7.86</v>
      </c>
      <c r="H9" s="17">
        <f t="shared" si="0"/>
        <v>864.6</v>
      </c>
      <c r="I9" s="15" t="s">
        <v>5</v>
      </c>
      <c r="J9" s="36" t="str">
        <f t="shared" si="1"/>
        <v>ΟΚ</v>
      </c>
      <c r="K9" s="36" t="s">
        <v>5</v>
      </c>
      <c r="L9" s="36"/>
      <c r="M9" s="15"/>
      <c r="N9" s="15">
        <f t="shared" si="2"/>
        <v>0</v>
      </c>
      <c r="O9" s="15"/>
      <c r="P9" s="15">
        <f t="shared" si="3"/>
        <v>0</v>
      </c>
      <c r="Q9" s="15"/>
      <c r="R9" s="15">
        <f t="shared" si="4"/>
        <v>0</v>
      </c>
      <c r="S9" s="15"/>
      <c r="T9" s="15">
        <f t="shared" si="5"/>
        <v>0</v>
      </c>
      <c r="U9" s="15"/>
      <c r="V9" s="15">
        <f t="shared" si="6"/>
        <v>0</v>
      </c>
      <c r="W9" s="15"/>
      <c r="X9" s="15">
        <f t="shared" si="7"/>
        <v>0</v>
      </c>
      <c r="Y9" s="15">
        <v>74</v>
      </c>
      <c r="Z9" s="16">
        <f t="shared" si="8"/>
        <v>518</v>
      </c>
      <c r="AA9" s="37">
        <f t="shared" si="9"/>
        <v>1382.6</v>
      </c>
      <c r="AB9" s="15" t="s">
        <v>12</v>
      </c>
    </row>
    <row r="10" spans="1:37" ht="18" customHeight="1" x14ac:dyDescent="0.55000000000000004">
      <c r="A10" s="15">
        <v>7</v>
      </c>
      <c r="B10" s="27" t="s">
        <v>110</v>
      </c>
      <c r="C10" s="27" t="s">
        <v>179</v>
      </c>
      <c r="D10" s="35" t="s">
        <v>111</v>
      </c>
      <c r="E10" s="35" t="s">
        <v>112</v>
      </c>
      <c r="F10" s="17" t="s">
        <v>5</v>
      </c>
      <c r="G10" s="17">
        <v>6.13</v>
      </c>
      <c r="H10" s="17">
        <f t="shared" si="0"/>
        <v>674.3</v>
      </c>
      <c r="I10" s="15" t="s">
        <v>5</v>
      </c>
      <c r="J10" s="36" t="str">
        <f t="shared" si="1"/>
        <v>ΟΚ</v>
      </c>
      <c r="K10" s="36" t="s">
        <v>5</v>
      </c>
      <c r="L10" s="36"/>
      <c r="M10" s="15"/>
      <c r="N10" s="15">
        <f t="shared" si="2"/>
        <v>0</v>
      </c>
      <c r="O10" s="15"/>
      <c r="P10" s="15">
        <f t="shared" si="3"/>
        <v>0</v>
      </c>
      <c r="Q10" s="15"/>
      <c r="R10" s="15">
        <f t="shared" si="4"/>
        <v>0</v>
      </c>
      <c r="S10" s="15"/>
      <c r="T10" s="15">
        <f t="shared" si="5"/>
        <v>0</v>
      </c>
      <c r="U10" s="15"/>
      <c r="V10" s="15">
        <f t="shared" si="6"/>
        <v>0</v>
      </c>
      <c r="W10" s="15"/>
      <c r="X10" s="15">
        <f t="shared" si="7"/>
        <v>0</v>
      </c>
      <c r="Y10" s="15">
        <v>78</v>
      </c>
      <c r="Z10" s="16">
        <f t="shared" si="8"/>
        <v>546</v>
      </c>
      <c r="AA10" s="37">
        <f t="shared" si="9"/>
        <v>1220.3</v>
      </c>
      <c r="AB10" s="15" t="s">
        <v>12</v>
      </c>
    </row>
    <row r="11" spans="1:37" ht="18" customHeight="1" x14ac:dyDescent="0.55000000000000004">
      <c r="A11" s="15">
        <v>8</v>
      </c>
      <c r="B11" s="27" t="s">
        <v>125</v>
      </c>
      <c r="C11" s="27" t="s">
        <v>185</v>
      </c>
      <c r="D11" s="35" t="s">
        <v>126</v>
      </c>
      <c r="E11" s="35" t="s">
        <v>34</v>
      </c>
      <c r="F11" s="17" t="s">
        <v>5</v>
      </c>
      <c r="G11" s="17">
        <v>6</v>
      </c>
      <c r="H11" s="17">
        <f t="shared" si="0"/>
        <v>660</v>
      </c>
      <c r="I11" s="15" t="s">
        <v>5</v>
      </c>
      <c r="J11" s="36" t="str">
        <f t="shared" si="1"/>
        <v>ΟΚ</v>
      </c>
      <c r="K11" s="36" t="s">
        <v>5</v>
      </c>
      <c r="L11" s="36"/>
      <c r="M11" s="15"/>
      <c r="N11" s="15">
        <f t="shared" si="2"/>
        <v>0</v>
      </c>
      <c r="O11" s="15"/>
      <c r="P11" s="15">
        <f t="shared" si="3"/>
        <v>0</v>
      </c>
      <c r="Q11" s="15"/>
      <c r="R11" s="15">
        <f t="shared" si="4"/>
        <v>0</v>
      </c>
      <c r="S11" s="15"/>
      <c r="T11" s="15">
        <f t="shared" si="5"/>
        <v>0</v>
      </c>
      <c r="U11" s="15"/>
      <c r="V11" s="15">
        <f t="shared" si="6"/>
        <v>0</v>
      </c>
      <c r="W11" s="15"/>
      <c r="X11" s="15">
        <f t="shared" si="7"/>
        <v>0</v>
      </c>
      <c r="Y11" s="15">
        <v>39</v>
      </c>
      <c r="Z11" s="16">
        <f t="shared" si="8"/>
        <v>273</v>
      </c>
      <c r="AA11" s="37">
        <f t="shared" si="9"/>
        <v>933</v>
      </c>
      <c r="AB11" s="15" t="s">
        <v>12</v>
      </c>
    </row>
    <row r="12" spans="1:37" ht="18" customHeight="1" x14ac:dyDescent="0.55000000000000004">
      <c r="A12" s="15">
        <v>9</v>
      </c>
      <c r="B12" s="27" t="s">
        <v>132</v>
      </c>
      <c r="C12" s="27" t="s">
        <v>188</v>
      </c>
      <c r="D12" s="35" t="s">
        <v>133</v>
      </c>
      <c r="E12" s="35" t="s">
        <v>134</v>
      </c>
      <c r="F12" s="17" t="s">
        <v>5</v>
      </c>
      <c r="G12" s="17">
        <v>5.95</v>
      </c>
      <c r="H12" s="17">
        <f t="shared" si="0"/>
        <v>654.5</v>
      </c>
      <c r="I12" s="15" t="s">
        <v>5</v>
      </c>
      <c r="J12" s="36" t="str">
        <f t="shared" si="1"/>
        <v>ΟΚ</v>
      </c>
      <c r="K12" s="36" t="s">
        <v>5</v>
      </c>
      <c r="L12" s="36" t="s">
        <v>5</v>
      </c>
      <c r="M12" s="15"/>
      <c r="N12" s="15">
        <f t="shared" si="2"/>
        <v>0</v>
      </c>
      <c r="O12" s="15"/>
      <c r="P12" s="15">
        <f t="shared" si="3"/>
        <v>0</v>
      </c>
      <c r="Q12" s="15" t="s">
        <v>3</v>
      </c>
      <c r="R12" s="15">
        <f t="shared" si="4"/>
        <v>30</v>
      </c>
      <c r="S12" s="15"/>
      <c r="T12" s="15">
        <f t="shared" si="5"/>
        <v>0</v>
      </c>
      <c r="U12" s="15" t="s">
        <v>5</v>
      </c>
      <c r="V12" s="15">
        <f t="shared" si="6"/>
        <v>100</v>
      </c>
      <c r="W12" s="15"/>
      <c r="X12" s="15">
        <f t="shared" si="7"/>
        <v>0</v>
      </c>
      <c r="Y12" s="15"/>
      <c r="Z12" s="16">
        <f t="shared" si="8"/>
        <v>0</v>
      </c>
      <c r="AA12" s="37">
        <f t="shared" si="9"/>
        <v>784.5</v>
      </c>
      <c r="AB12" s="15" t="s">
        <v>12</v>
      </c>
    </row>
    <row r="13" spans="1:37" ht="18" customHeight="1" x14ac:dyDescent="0.55000000000000004">
      <c r="A13" s="15">
        <v>10</v>
      </c>
      <c r="B13" s="27" t="s">
        <v>41</v>
      </c>
      <c r="C13" s="27" t="s">
        <v>153</v>
      </c>
      <c r="D13" s="35" t="s">
        <v>42</v>
      </c>
      <c r="E13" s="35" t="s">
        <v>43</v>
      </c>
      <c r="F13" s="17" t="s">
        <v>5</v>
      </c>
      <c r="G13" s="17">
        <v>5.8</v>
      </c>
      <c r="H13" s="17">
        <f t="shared" si="0"/>
        <v>638</v>
      </c>
      <c r="I13" s="15" t="s">
        <v>5</v>
      </c>
      <c r="J13" s="36" t="str">
        <f t="shared" si="1"/>
        <v>ΟΚ</v>
      </c>
      <c r="K13" s="36" t="s">
        <v>5</v>
      </c>
      <c r="L13" s="36"/>
      <c r="M13" s="15"/>
      <c r="N13" s="15">
        <f t="shared" si="2"/>
        <v>0</v>
      </c>
      <c r="O13" s="15"/>
      <c r="P13" s="15">
        <f t="shared" si="3"/>
        <v>0</v>
      </c>
      <c r="Q13" s="15"/>
      <c r="R13" s="15">
        <f t="shared" si="4"/>
        <v>0</v>
      </c>
      <c r="S13" s="15"/>
      <c r="T13" s="15">
        <f t="shared" si="5"/>
        <v>0</v>
      </c>
      <c r="U13" s="15"/>
      <c r="V13" s="15">
        <f t="shared" si="6"/>
        <v>0</v>
      </c>
      <c r="W13" s="15"/>
      <c r="X13" s="15">
        <f t="shared" si="7"/>
        <v>0</v>
      </c>
      <c r="Y13" s="15"/>
      <c r="Z13" s="16">
        <f t="shared" si="8"/>
        <v>0</v>
      </c>
      <c r="AA13" s="37">
        <f t="shared" si="9"/>
        <v>638</v>
      </c>
      <c r="AB13" s="15" t="s">
        <v>12</v>
      </c>
    </row>
    <row r="14" spans="1:37" ht="18" customHeight="1" x14ac:dyDescent="0.55000000000000004">
      <c r="A14" s="15">
        <v>11</v>
      </c>
      <c r="B14" s="27" t="s">
        <v>87</v>
      </c>
      <c r="C14" s="27" t="s">
        <v>169</v>
      </c>
      <c r="D14" s="35" t="s">
        <v>88</v>
      </c>
      <c r="E14" s="35" t="s">
        <v>89</v>
      </c>
      <c r="F14" s="17" t="s">
        <v>5</v>
      </c>
      <c r="G14" s="17">
        <v>7.54</v>
      </c>
      <c r="H14" s="17">
        <f t="shared" si="0"/>
        <v>829.4</v>
      </c>
      <c r="I14" s="15" t="s">
        <v>5</v>
      </c>
      <c r="J14" s="36" t="str">
        <f t="shared" si="1"/>
        <v>ΟΚ</v>
      </c>
      <c r="K14" s="36"/>
      <c r="L14" s="36"/>
      <c r="M14" s="15"/>
      <c r="N14" s="15">
        <f t="shared" si="2"/>
        <v>0</v>
      </c>
      <c r="O14" s="15"/>
      <c r="P14" s="15">
        <f t="shared" si="3"/>
        <v>0</v>
      </c>
      <c r="Q14" s="15"/>
      <c r="R14" s="15">
        <f t="shared" si="4"/>
        <v>0</v>
      </c>
      <c r="S14" s="15" t="s">
        <v>5</v>
      </c>
      <c r="T14" s="15">
        <f t="shared" si="5"/>
        <v>150</v>
      </c>
      <c r="U14" s="15" t="s">
        <v>5</v>
      </c>
      <c r="V14" s="15">
        <f t="shared" si="6"/>
        <v>100</v>
      </c>
      <c r="W14" s="15">
        <v>24</v>
      </c>
      <c r="X14" s="15">
        <f t="shared" si="7"/>
        <v>408</v>
      </c>
      <c r="Y14" s="15">
        <v>84</v>
      </c>
      <c r="Z14" s="16">
        <f t="shared" si="8"/>
        <v>588</v>
      </c>
      <c r="AA14" s="37">
        <f t="shared" si="9"/>
        <v>2075.4</v>
      </c>
      <c r="AB14" s="15"/>
      <c r="AJ14" s="6" t="s">
        <v>13</v>
      </c>
      <c r="AK14" s="6" t="s">
        <v>6</v>
      </c>
    </row>
    <row r="15" spans="1:37" ht="18" customHeight="1" x14ac:dyDescent="0.55000000000000004">
      <c r="A15" s="15">
        <v>12</v>
      </c>
      <c r="B15" s="27" t="s">
        <v>120</v>
      </c>
      <c r="C15" s="27" t="s">
        <v>183</v>
      </c>
      <c r="D15" s="35" t="s">
        <v>121</v>
      </c>
      <c r="E15" s="35" t="s">
        <v>122</v>
      </c>
      <c r="F15" s="17" t="s">
        <v>5</v>
      </c>
      <c r="G15" s="17">
        <v>9.75</v>
      </c>
      <c r="H15" s="17">
        <f t="shared" si="0"/>
        <v>1072.5</v>
      </c>
      <c r="I15" s="15" t="s">
        <v>5</v>
      </c>
      <c r="J15" s="36" t="str">
        <f t="shared" si="1"/>
        <v>ΟΚ</v>
      </c>
      <c r="K15" s="36"/>
      <c r="L15" s="36"/>
      <c r="M15" s="15"/>
      <c r="N15" s="15">
        <f t="shared" si="2"/>
        <v>0</v>
      </c>
      <c r="O15" s="15"/>
      <c r="P15" s="15">
        <f t="shared" si="3"/>
        <v>0</v>
      </c>
      <c r="Q15" s="15"/>
      <c r="R15" s="15">
        <f t="shared" si="4"/>
        <v>0</v>
      </c>
      <c r="S15" s="15" t="s">
        <v>5</v>
      </c>
      <c r="T15" s="15">
        <f t="shared" si="5"/>
        <v>150</v>
      </c>
      <c r="U15" s="15"/>
      <c r="V15" s="15">
        <f t="shared" si="6"/>
        <v>0</v>
      </c>
      <c r="W15" s="15"/>
      <c r="X15" s="15">
        <f t="shared" si="7"/>
        <v>0</v>
      </c>
      <c r="Y15" s="15">
        <v>84</v>
      </c>
      <c r="Z15" s="16">
        <f t="shared" si="8"/>
        <v>588</v>
      </c>
      <c r="AA15" s="37">
        <f t="shared" si="9"/>
        <v>1810.5</v>
      </c>
      <c r="AB15" s="15"/>
    </row>
    <row r="16" spans="1:37" ht="18" customHeight="1" x14ac:dyDescent="0.55000000000000004">
      <c r="A16" s="15">
        <v>13</v>
      </c>
      <c r="B16" s="27" t="s">
        <v>44</v>
      </c>
      <c r="C16" s="27" t="s">
        <v>154</v>
      </c>
      <c r="D16" s="35" t="s">
        <v>45</v>
      </c>
      <c r="E16" s="35" t="s">
        <v>46</v>
      </c>
      <c r="F16" s="17" t="s">
        <v>5</v>
      </c>
      <c r="G16" s="17">
        <v>9.5399999999999991</v>
      </c>
      <c r="H16" s="17">
        <f t="shared" si="0"/>
        <v>1049.3999999999999</v>
      </c>
      <c r="I16" s="15" t="s">
        <v>5</v>
      </c>
      <c r="J16" s="36" t="str">
        <f t="shared" si="1"/>
        <v>ΟΚ</v>
      </c>
      <c r="K16" s="36"/>
      <c r="L16" s="36"/>
      <c r="M16" s="15"/>
      <c r="N16" s="15">
        <f t="shared" si="2"/>
        <v>0</v>
      </c>
      <c r="O16" s="15"/>
      <c r="P16" s="15">
        <f t="shared" si="3"/>
        <v>0</v>
      </c>
      <c r="Q16" s="15"/>
      <c r="R16" s="15">
        <f t="shared" si="4"/>
        <v>0</v>
      </c>
      <c r="S16" s="15" t="s">
        <v>5</v>
      </c>
      <c r="T16" s="15">
        <f t="shared" si="5"/>
        <v>150</v>
      </c>
      <c r="U16" s="15"/>
      <c r="V16" s="15">
        <f t="shared" si="6"/>
        <v>0</v>
      </c>
      <c r="W16" s="15"/>
      <c r="X16" s="15">
        <f t="shared" si="7"/>
        <v>0</v>
      </c>
      <c r="Y16" s="15">
        <v>84</v>
      </c>
      <c r="Z16" s="16">
        <f t="shared" si="8"/>
        <v>588</v>
      </c>
      <c r="AA16" s="37">
        <f t="shared" si="9"/>
        <v>1787.3999999999999</v>
      </c>
      <c r="AB16" s="15"/>
    </row>
    <row r="17" spans="1:37" ht="18" customHeight="1" x14ac:dyDescent="0.55000000000000004">
      <c r="A17" s="15">
        <v>14</v>
      </c>
      <c r="B17" s="27" t="s">
        <v>104</v>
      </c>
      <c r="C17" s="27" t="s">
        <v>176</v>
      </c>
      <c r="D17" s="35" t="s">
        <v>105</v>
      </c>
      <c r="E17" s="35" t="s">
        <v>96</v>
      </c>
      <c r="F17" s="17" t="s">
        <v>5</v>
      </c>
      <c r="G17" s="17">
        <v>9.16</v>
      </c>
      <c r="H17" s="17">
        <f t="shared" si="0"/>
        <v>1007.6</v>
      </c>
      <c r="I17" s="15" t="s">
        <v>5</v>
      </c>
      <c r="J17" s="36" t="str">
        <f t="shared" si="1"/>
        <v>ΟΚ</v>
      </c>
      <c r="K17" s="36"/>
      <c r="L17" s="36"/>
      <c r="M17" s="15"/>
      <c r="N17" s="15">
        <f t="shared" si="2"/>
        <v>0</v>
      </c>
      <c r="O17" s="15"/>
      <c r="P17" s="15">
        <f t="shared" si="3"/>
        <v>0</v>
      </c>
      <c r="Q17" s="15"/>
      <c r="R17" s="15">
        <f t="shared" si="4"/>
        <v>0</v>
      </c>
      <c r="S17" s="15" t="s">
        <v>5</v>
      </c>
      <c r="T17" s="15">
        <f t="shared" si="5"/>
        <v>150</v>
      </c>
      <c r="U17" s="15"/>
      <c r="V17" s="15">
        <f t="shared" si="6"/>
        <v>0</v>
      </c>
      <c r="W17" s="15"/>
      <c r="X17" s="15">
        <f t="shared" si="7"/>
        <v>0</v>
      </c>
      <c r="Y17" s="15">
        <v>84</v>
      </c>
      <c r="Z17" s="16">
        <f t="shared" si="8"/>
        <v>588</v>
      </c>
      <c r="AA17" s="37">
        <f t="shared" si="9"/>
        <v>1745.6</v>
      </c>
      <c r="AB17" s="15"/>
    </row>
    <row r="18" spans="1:37" ht="18" customHeight="1" x14ac:dyDescent="0.55000000000000004">
      <c r="A18" s="15">
        <v>15</v>
      </c>
      <c r="B18" s="27" t="s">
        <v>123</v>
      </c>
      <c r="C18" s="27" t="s">
        <v>184</v>
      </c>
      <c r="D18" s="35" t="s">
        <v>124</v>
      </c>
      <c r="E18" s="35" t="s">
        <v>96</v>
      </c>
      <c r="F18" s="17" t="s">
        <v>5</v>
      </c>
      <c r="G18" s="17">
        <v>9</v>
      </c>
      <c r="H18" s="17">
        <f t="shared" si="0"/>
        <v>990</v>
      </c>
      <c r="I18" s="15" t="s">
        <v>5</v>
      </c>
      <c r="J18" s="36" t="str">
        <f t="shared" si="1"/>
        <v>ΟΚ</v>
      </c>
      <c r="K18" s="36"/>
      <c r="L18" s="36"/>
      <c r="M18" s="15"/>
      <c r="N18" s="15">
        <f t="shared" si="2"/>
        <v>0</v>
      </c>
      <c r="O18" s="15"/>
      <c r="P18" s="15">
        <f t="shared" si="3"/>
        <v>0</v>
      </c>
      <c r="Q18" s="15" t="s">
        <v>3</v>
      </c>
      <c r="R18" s="15">
        <f t="shared" si="4"/>
        <v>30</v>
      </c>
      <c r="S18" s="15"/>
      <c r="T18" s="15">
        <f t="shared" si="5"/>
        <v>0</v>
      </c>
      <c r="U18" s="15"/>
      <c r="V18" s="15">
        <f t="shared" si="6"/>
        <v>0</v>
      </c>
      <c r="W18" s="15"/>
      <c r="X18" s="15">
        <f t="shared" si="7"/>
        <v>0</v>
      </c>
      <c r="Y18" s="15">
        <v>84</v>
      </c>
      <c r="Z18" s="16">
        <f t="shared" si="8"/>
        <v>588</v>
      </c>
      <c r="AA18" s="37">
        <f t="shared" si="9"/>
        <v>1608</v>
      </c>
      <c r="AB18" s="15"/>
    </row>
    <row r="19" spans="1:37" ht="18" customHeight="1" x14ac:dyDescent="0.55000000000000004">
      <c r="A19" s="15">
        <v>16</v>
      </c>
      <c r="B19" s="27" t="s">
        <v>35</v>
      </c>
      <c r="C19" s="27" t="s">
        <v>151</v>
      </c>
      <c r="D19" s="35" t="s">
        <v>36</v>
      </c>
      <c r="E19" s="35" t="s">
        <v>37</v>
      </c>
      <c r="F19" s="17" t="s">
        <v>5</v>
      </c>
      <c r="G19" s="17">
        <v>7.36</v>
      </c>
      <c r="H19" s="17">
        <f t="shared" si="0"/>
        <v>809.6</v>
      </c>
      <c r="I19" s="15" t="s">
        <v>5</v>
      </c>
      <c r="J19" s="36" t="str">
        <f t="shared" si="1"/>
        <v>ΟΚ</v>
      </c>
      <c r="K19" s="36"/>
      <c r="L19" s="36" t="s">
        <v>5</v>
      </c>
      <c r="M19" s="15"/>
      <c r="N19" s="15">
        <f t="shared" si="2"/>
        <v>0</v>
      </c>
      <c r="O19" s="15"/>
      <c r="P19" s="15">
        <f t="shared" si="3"/>
        <v>0</v>
      </c>
      <c r="Q19" s="15"/>
      <c r="R19" s="15">
        <f t="shared" si="4"/>
        <v>0</v>
      </c>
      <c r="S19" s="15" t="s">
        <v>5</v>
      </c>
      <c r="T19" s="15">
        <f t="shared" si="5"/>
        <v>150</v>
      </c>
      <c r="U19" s="15"/>
      <c r="V19" s="15">
        <f t="shared" si="6"/>
        <v>0</v>
      </c>
      <c r="W19" s="15"/>
      <c r="X19" s="15">
        <f t="shared" si="7"/>
        <v>0</v>
      </c>
      <c r="Y19" s="15">
        <v>84</v>
      </c>
      <c r="Z19" s="16">
        <f t="shared" si="8"/>
        <v>588</v>
      </c>
      <c r="AA19" s="37">
        <f t="shared" si="9"/>
        <v>1547.6</v>
      </c>
      <c r="AB19" s="15"/>
    </row>
    <row r="20" spans="1:37" ht="18" customHeight="1" x14ac:dyDescent="0.55000000000000004">
      <c r="A20" s="15">
        <v>17</v>
      </c>
      <c r="B20" s="27" t="s">
        <v>102</v>
      </c>
      <c r="C20" s="27" t="s">
        <v>175</v>
      </c>
      <c r="D20" s="35" t="s">
        <v>103</v>
      </c>
      <c r="E20" s="35" t="s">
        <v>86</v>
      </c>
      <c r="F20" s="17" t="s">
        <v>5</v>
      </c>
      <c r="G20" s="17">
        <v>7.3</v>
      </c>
      <c r="H20" s="17">
        <f t="shared" si="0"/>
        <v>803</v>
      </c>
      <c r="I20" s="15" t="s">
        <v>5</v>
      </c>
      <c r="J20" s="36" t="str">
        <f t="shared" si="1"/>
        <v>ΟΚ</v>
      </c>
      <c r="K20" s="36"/>
      <c r="L20" s="36"/>
      <c r="M20" s="15"/>
      <c r="N20" s="15">
        <f t="shared" si="2"/>
        <v>0</v>
      </c>
      <c r="O20" s="15"/>
      <c r="P20" s="15">
        <f t="shared" si="3"/>
        <v>0</v>
      </c>
      <c r="Q20" s="15" t="s">
        <v>3</v>
      </c>
      <c r="R20" s="15">
        <f t="shared" si="4"/>
        <v>30</v>
      </c>
      <c r="S20" s="15" t="s">
        <v>5</v>
      </c>
      <c r="T20" s="15">
        <f t="shared" si="5"/>
        <v>150</v>
      </c>
      <c r="U20" s="15" t="s">
        <v>5</v>
      </c>
      <c r="V20" s="15">
        <f t="shared" si="6"/>
        <v>100</v>
      </c>
      <c r="W20" s="15"/>
      <c r="X20" s="15">
        <f t="shared" si="7"/>
        <v>0</v>
      </c>
      <c r="Y20" s="15">
        <v>63</v>
      </c>
      <c r="Z20" s="16">
        <f t="shared" si="8"/>
        <v>441</v>
      </c>
      <c r="AA20" s="37">
        <f t="shared" si="9"/>
        <v>1524</v>
      </c>
      <c r="AB20" s="15"/>
    </row>
    <row r="21" spans="1:37" ht="18" customHeight="1" x14ac:dyDescent="0.55000000000000004">
      <c r="A21" s="15">
        <v>18</v>
      </c>
      <c r="B21" s="27" t="s">
        <v>94</v>
      </c>
      <c r="C21" s="27" t="s">
        <v>172</v>
      </c>
      <c r="D21" s="35" t="s">
        <v>95</v>
      </c>
      <c r="E21" s="35" t="s">
        <v>96</v>
      </c>
      <c r="F21" s="17" t="s">
        <v>5</v>
      </c>
      <c r="G21" s="17">
        <v>7.05</v>
      </c>
      <c r="H21" s="17">
        <f t="shared" si="0"/>
        <v>775.5</v>
      </c>
      <c r="I21" s="15" t="s">
        <v>5</v>
      </c>
      <c r="J21" s="36" t="str">
        <f t="shared" si="1"/>
        <v>ΟΚ</v>
      </c>
      <c r="K21" s="36"/>
      <c r="L21" s="36"/>
      <c r="M21" s="15"/>
      <c r="N21" s="15">
        <f t="shared" si="2"/>
        <v>0</v>
      </c>
      <c r="O21" s="15"/>
      <c r="P21" s="15">
        <f t="shared" si="3"/>
        <v>0</v>
      </c>
      <c r="Q21" s="15"/>
      <c r="R21" s="15">
        <f t="shared" si="4"/>
        <v>0</v>
      </c>
      <c r="S21" s="15" t="s">
        <v>5</v>
      </c>
      <c r="T21" s="15">
        <f t="shared" si="5"/>
        <v>150</v>
      </c>
      <c r="U21" s="15"/>
      <c r="V21" s="15">
        <f t="shared" si="6"/>
        <v>0</v>
      </c>
      <c r="W21" s="15"/>
      <c r="X21" s="15">
        <f t="shared" si="7"/>
        <v>0</v>
      </c>
      <c r="Y21" s="15">
        <v>84</v>
      </c>
      <c r="Z21" s="16">
        <f t="shared" si="8"/>
        <v>588</v>
      </c>
      <c r="AA21" s="37">
        <f t="shared" si="9"/>
        <v>1513.5</v>
      </c>
      <c r="AB21" s="15"/>
      <c r="AJ21" s="6" t="s">
        <v>5</v>
      </c>
      <c r="AK21" s="6" t="s">
        <v>2</v>
      </c>
    </row>
    <row r="22" spans="1:37" ht="18" customHeight="1" x14ac:dyDescent="0.55000000000000004">
      <c r="A22" s="15">
        <v>19</v>
      </c>
      <c r="B22" s="27" t="s">
        <v>62</v>
      </c>
      <c r="C22" s="27" t="s">
        <v>160</v>
      </c>
      <c r="D22" s="35" t="s">
        <v>63</v>
      </c>
      <c r="E22" s="35" t="s">
        <v>55</v>
      </c>
      <c r="F22" s="17" t="s">
        <v>5</v>
      </c>
      <c r="G22" s="17">
        <v>9.85</v>
      </c>
      <c r="H22" s="17">
        <f t="shared" si="0"/>
        <v>1083.5</v>
      </c>
      <c r="I22" s="15" t="s">
        <v>5</v>
      </c>
      <c r="J22" s="36" t="str">
        <f t="shared" si="1"/>
        <v>ΟΚ</v>
      </c>
      <c r="K22" s="36"/>
      <c r="L22" s="36"/>
      <c r="M22" s="15"/>
      <c r="N22" s="15">
        <f t="shared" si="2"/>
        <v>0</v>
      </c>
      <c r="O22" s="15"/>
      <c r="P22" s="15">
        <f t="shared" si="3"/>
        <v>0</v>
      </c>
      <c r="Q22" s="15" t="s">
        <v>3</v>
      </c>
      <c r="R22" s="15">
        <f t="shared" si="4"/>
        <v>30</v>
      </c>
      <c r="S22" s="15" t="s">
        <v>5</v>
      </c>
      <c r="T22" s="15">
        <f t="shared" si="5"/>
        <v>150</v>
      </c>
      <c r="U22" s="15" t="s">
        <v>5</v>
      </c>
      <c r="V22" s="15">
        <f t="shared" si="6"/>
        <v>100</v>
      </c>
      <c r="W22" s="15"/>
      <c r="X22" s="15">
        <f t="shared" si="7"/>
        <v>0</v>
      </c>
      <c r="Y22" s="15">
        <v>16</v>
      </c>
      <c r="Z22" s="16">
        <f t="shared" si="8"/>
        <v>112</v>
      </c>
      <c r="AA22" s="37">
        <f t="shared" si="9"/>
        <v>1475.5</v>
      </c>
      <c r="AB22" s="15"/>
      <c r="AK22" s="6" t="s">
        <v>3</v>
      </c>
    </row>
    <row r="23" spans="1:37" ht="18" customHeight="1" x14ac:dyDescent="0.55000000000000004">
      <c r="A23" s="15">
        <v>20</v>
      </c>
      <c r="B23" s="27" t="s">
        <v>76</v>
      </c>
      <c r="C23" s="27" t="s">
        <v>165</v>
      </c>
      <c r="D23" s="35" t="s">
        <v>77</v>
      </c>
      <c r="E23" s="35" t="s">
        <v>78</v>
      </c>
      <c r="F23" s="17" t="s">
        <v>5</v>
      </c>
      <c r="G23" s="17">
        <v>7.66</v>
      </c>
      <c r="H23" s="17">
        <f t="shared" si="0"/>
        <v>842.6</v>
      </c>
      <c r="I23" s="15" t="s">
        <v>5</v>
      </c>
      <c r="J23" s="36" t="str">
        <f t="shared" si="1"/>
        <v>ΟΚ</v>
      </c>
      <c r="K23" s="36"/>
      <c r="L23" s="36"/>
      <c r="M23" s="15" t="s">
        <v>3</v>
      </c>
      <c r="N23" s="15">
        <f t="shared" si="2"/>
        <v>30</v>
      </c>
      <c r="O23" s="15"/>
      <c r="P23" s="15">
        <f t="shared" si="3"/>
        <v>0</v>
      </c>
      <c r="Q23" s="15"/>
      <c r="R23" s="15">
        <f t="shared" si="4"/>
        <v>0</v>
      </c>
      <c r="S23" s="15"/>
      <c r="T23" s="15">
        <f t="shared" si="5"/>
        <v>0</v>
      </c>
      <c r="U23" s="15"/>
      <c r="V23" s="15">
        <f t="shared" si="6"/>
        <v>0</v>
      </c>
      <c r="W23" s="15"/>
      <c r="X23" s="15">
        <f t="shared" si="7"/>
        <v>0</v>
      </c>
      <c r="Y23" s="15">
        <v>84</v>
      </c>
      <c r="Z23" s="16">
        <f t="shared" si="8"/>
        <v>588</v>
      </c>
      <c r="AA23" s="37">
        <f t="shared" si="9"/>
        <v>1460.6</v>
      </c>
      <c r="AB23" s="15"/>
    </row>
    <row r="24" spans="1:37" ht="18" customHeight="1" x14ac:dyDescent="0.55000000000000004">
      <c r="A24" s="15">
        <v>21</v>
      </c>
      <c r="B24" s="27" t="s">
        <v>90</v>
      </c>
      <c r="C24" s="27" t="s">
        <v>170</v>
      </c>
      <c r="D24" s="35" t="s">
        <v>91</v>
      </c>
      <c r="E24" s="35" t="s">
        <v>58</v>
      </c>
      <c r="F24" s="17" t="s">
        <v>5</v>
      </c>
      <c r="G24" s="17">
        <v>9.4</v>
      </c>
      <c r="H24" s="17">
        <f t="shared" si="0"/>
        <v>1034</v>
      </c>
      <c r="I24" s="15" t="s">
        <v>5</v>
      </c>
      <c r="J24" s="36" t="str">
        <f t="shared" si="1"/>
        <v>ΟΚ</v>
      </c>
      <c r="K24" s="36"/>
      <c r="L24" s="36"/>
      <c r="M24" s="15"/>
      <c r="N24" s="15">
        <f t="shared" si="2"/>
        <v>0</v>
      </c>
      <c r="O24" s="15"/>
      <c r="P24" s="15">
        <f t="shared" si="3"/>
        <v>0</v>
      </c>
      <c r="Q24" s="15"/>
      <c r="R24" s="15">
        <f t="shared" si="4"/>
        <v>0</v>
      </c>
      <c r="S24" s="15" t="s">
        <v>5</v>
      </c>
      <c r="T24" s="15">
        <f t="shared" si="5"/>
        <v>150</v>
      </c>
      <c r="U24" s="15" t="s">
        <v>5</v>
      </c>
      <c r="V24" s="15">
        <f t="shared" si="6"/>
        <v>100</v>
      </c>
      <c r="W24" s="15"/>
      <c r="X24" s="15">
        <f t="shared" si="7"/>
        <v>0</v>
      </c>
      <c r="Y24" s="15">
        <v>24</v>
      </c>
      <c r="Z24" s="16">
        <f t="shared" si="8"/>
        <v>168</v>
      </c>
      <c r="AA24" s="37">
        <f t="shared" si="9"/>
        <v>1452</v>
      </c>
      <c r="AB24" s="15"/>
    </row>
    <row r="25" spans="1:37" ht="18" customHeight="1" x14ac:dyDescent="0.55000000000000004">
      <c r="A25" s="15">
        <v>22</v>
      </c>
      <c r="B25" s="27" t="s">
        <v>56</v>
      </c>
      <c r="C25" s="27" t="s">
        <v>158</v>
      </c>
      <c r="D25" s="35" t="s">
        <v>57</v>
      </c>
      <c r="E25" s="35" t="s">
        <v>58</v>
      </c>
      <c r="F25" s="17" t="s">
        <v>5</v>
      </c>
      <c r="G25" s="17">
        <v>7.65</v>
      </c>
      <c r="H25" s="17">
        <f t="shared" si="0"/>
        <v>841.5</v>
      </c>
      <c r="I25" s="15" t="s">
        <v>5</v>
      </c>
      <c r="J25" s="36" t="str">
        <f t="shared" si="1"/>
        <v>ΟΚ</v>
      </c>
      <c r="K25" s="36"/>
      <c r="L25" s="36"/>
      <c r="M25" s="15"/>
      <c r="N25" s="15">
        <f t="shared" si="2"/>
        <v>0</v>
      </c>
      <c r="O25" s="15"/>
      <c r="P25" s="15">
        <f t="shared" si="3"/>
        <v>0</v>
      </c>
      <c r="Q25" s="15" t="s">
        <v>3</v>
      </c>
      <c r="R25" s="15">
        <f t="shared" si="4"/>
        <v>30</v>
      </c>
      <c r="S25" s="15" t="s">
        <v>5</v>
      </c>
      <c r="T25" s="15">
        <f t="shared" si="5"/>
        <v>150</v>
      </c>
      <c r="U25" s="15" t="s">
        <v>5</v>
      </c>
      <c r="V25" s="15">
        <f t="shared" si="6"/>
        <v>100</v>
      </c>
      <c r="W25" s="15"/>
      <c r="X25" s="15">
        <f t="shared" si="7"/>
        <v>0</v>
      </c>
      <c r="Y25" s="15">
        <v>45</v>
      </c>
      <c r="Z25" s="16">
        <f t="shared" si="8"/>
        <v>315</v>
      </c>
      <c r="AA25" s="37">
        <f t="shared" si="9"/>
        <v>1436.5</v>
      </c>
      <c r="AB25" s="15"/>
    </row>
    <row r="26" spans="1:37" ht="21.75" customHeight="1" x14ac:dyDescent="0.55000000000000004">
      <c r="A26" s="15">
        <v>23</v>
      </c>
      <c r="B26" s="27" t="s">
        <v>79</v>
      </c>
      <c r="C26" s="27" t="s">
        <v>166</v>
      </c>
      <c r="D26" s="35" t="s">
        <v>80</v>
      </c>
      <c r="E26" s="35" t="s">
        <v>55</v>
      </c>
      <c r="F26" s="17" t="s">
        <v>5</v>
      </c>
      <c r="G26" s="17">
        <v>9.9</v>
      </c>
      <c r="H26" s="17">
        <f t="shared" si="0"/>
        <v>1089</v>
      </c>
      <c r="I26" s="15" t="s">
        <v>5</v>
      </c>
      <c r="J26" s="36" t="str">
        <f t="shared" si="1"/>
        <v>ΟΚ</v>
      </c>
      <c r="K26" s="36"/>
      <c r="L26" s="36"/>
      <c r="M26" s="15"/>
      <c r="N26" s="15">
        <f t="shared" si="2"/>
        <v>0</v>
      </c>
      <c r="O26" s="15"/>
      <c r="P26" s="15">
        <f t="shared" si="3"/>
        <v>0</v>
      </c>
      <c r="Q26" s="15" t="s">
        <v>2</v>
      </c>
      <c r="R26" s="15">
        <f t="shared" si="4"/>
        <v>70</v>
      </c>
      <c r="S26" s="15" t="s">
        <v>5</v>
      </c>
      <c r="T26" s="15">
        <f t="shared" si="5"/>
        <v>150</v>
      </c>
      <c r="U26" s="15" t="s">
        <v>5</v>
      </c>
      <c r="V26" s="15">
        <f t="shared" si="6"/>
        <v>100</v>
      </c>
      <c r="W26" s="15"/>
      <c r="X26" s="15">
        <f t="shared" si="7"/>
        <v>0</v>
      </c>
      <c r="Y26" s="15"/>
      <c r="Z26" s="16">
        <f t="shared" si="8"/>
        <v>0</v>
      </c>
      <c r="AA26" s="37">
        <f t="shared" si="9"/>
        <v>1409</v>
      </c>
      <c r="AB26" s="63"/>
    </row>
    <row r="27" spans="1:37" ht="18" customHeight="1" x14ac:dyDescent="0.55000000000000004">
      <c r="A27" s="15">
        <v>24</v>
      </c>
      <c r="B27" s="27" t="s">
        <v>59</v>
      </c>
      <c r="C27" s="27" t="s">
        <v>159</v>
      </c>
      <c r="D27" s="35" t="s">
        <v>60</v>
      </c>
      <c r="E27" s="35" t="s">
        <v>61</v>
      </c>
      <c r="F27" s="17" t="s">
        <v>5</v>
      </c>
      <c r="G27" s="17">
        <v>8.86</v>
      </c>
      <c r="H27" s="17">
        <f t="shared" si="0"/>
        <v>974.59999999999991</v>
      </c>
      <c r="I27" s="15" t="s">
        <v>5</v>
      </c>
      <c r="J27" s="36" t="str">
        <f t="shared" si="1"/>
        <v>ΟΚ</v>
      </c>
      <c r="K27" s="36"/>
      <c r="L27" s="36"/>
      <c r="M27" s="15"/>
      <c r="N27" s="15">
        <f t="shared" si="2"/>
        <v>0</v>
      </c>
      <c r="O27" s="15"/>
      <c r="P27" s="15">
        <f t="shared" si="3"/>
        <v>0</v>
      </c>
      <c r="Q27" s="15" t="s">
        <v>3</v>
      </c>
      <c r="R27" s="15">
        <f t="shared" si="4"/>
        <v>30</v>
      </c>
      <c r="S27" s="15" t="s">
        <v>5</v>
      </c>
      <c r="T27" s="15">
        <f t="shared" si="5"/>
        <v>150</v>
      </c>
      <c r="U27" s="15" t="s">
        <v>5</v>
      </c>
      <c r="V27" s="15">
        <f t="shared" si="6"/>
        <v>100</v>
      </c>
      <c r="W27" s="15"/>
      <c r="X27" s="15">
        <f t="shared" si="7"/>
        <v>0</v>
      </c>
      <c r="Y27" s="15">
        <v>16</v>
      </c>
      <c r="Z27" s="16">
        <f t="shared" si="8"/>
        <v>112</v>
      </c>
      <c r="AA27" s="37">
        <f t="shared" si="9"/>
        <v>1366.6</v>
      </c>
      <c r="AB27" s="15"/>
    </row>
    <row r="28" spans="1:37" ht="18" customHeight="1" x14ac:dyDescent="0.55000000000000004">
      <c r="A28" s="15">
        <v>25</v>
      </c>
      <c r="B28" s="27" t="s">
        <v>70</v>
      </c>
      <c r="C28" s="27" t="s">
        <v>163</v>
      </c>
      <c r="D28" s="35" t="s">
        <v>71</v>
      </c>
      <c r="E28" s="35" t="s">
        <v>72</v>
      </c>
      <c r="F28" s="17" t="s">
        <v>5</v>
      </c>
      <c r="G28" s="17">
        <v>6.95</v>
      </c>
      <c r="H28" s="17">
        <f t="shared" si="0"/>
        <v>764.5</v>
      </c>
      <c r="I28" s="15" t="s">
        <v>5</v>
      </c>
      <c r="J28" s="36" t="str">
        <f t="shared" si="1"/>
        <v>ΟΚ</v>
      </c>
      <c r="K28" s="36"/>
      <c r="L28" s="36"/>
      <c r="M28" s="15"/>
      <c r="N28" s="15">
        <f t="shared" si="2"/>
        <v>0</v>
      </c>
      <c r="O28" s="15"/>
      <c r="P28" s="15">
        <f t="shared" si="3"/>
        <v>0</v>
      </c>
      <c r="Q28" s="15"/>
      <c r="R28" s="15">
        <f t="shared" si="4"/>
        <v>0</v>
      </c>
      <c r="S28" s="15"/>
      <c r="T28" s="15">
        <f t="shared" si="5"/>
        <v>0</v>
      </c>
      <c r="U28" s="15"/>
      <c r="V28" s="15">
        <f t="shared" si="6"/>
        <v>0</v>
      </c>
      <c r="W28" s="15"/>
      <c r="X28" s="15">
        <f t="shared" si="7"/>
        <v>0</v>
      </c>
      <c r="Y28" s="15">
        <v>84</v>
      </c>
      <c r="Z28" s="16">
        <f t="shared" si="8"/>
        <v>588</v>
      </c>
      <c r="AA28" s="37">
        <f t="shared" si="9"/>
        <v>1352.5</v>
      </c>
      <c r="AB28" s="15"/>
    </row>
    <row r="29" spans="1:37" ht="18" customHeight="1" x14ac:dyDescent="0.55000000000000004">
      <c r="A29" s="15">
        <v>26</v>
      </c>
      <c r="B29" s="27" t="s">
        <v>115</v>
      </c>
      <c r="C29" s="27" t="s">
        <v>181</v>
      </c>
      <c r="D29" s="35" t="s">
        <v>116</v>
      </c>
      <c r="E29" s="35" t="s">
        <v>117</v>
      </c>
      <c r="F29" s="17" t="s">
        <v>5</v>
      </c>
      <c r="G29" s="17">
        <v>6.2</v>
      </c>
      <c r="H29" s="17">
        <f t="shared" si="0"/>
        <v>682</v>
      </c>
      <c r="I29" s="15" t="s">
        <v>5</v>
      </c>
      <c r="J29" s="36" t="str">
        <f t="shared" si="1"/>
        <v>ΟΚ</v>
      </c>
      <c r="K29" s="36"/>
      <c r="L29" s="36"/>
      <c r="M29" s="15"/>
      <c r="N29" s="15">
        <f t="shared" si="2"/>
        <v>0</v>
      </c>
      <c r="O29" s="15"/>
      <c r="P29" s="15">
        <f t="shared" si="3"/>
        <v>0</v>
      </c>
      <c r="Q29" s="15"/>
      <c r="R29" s="15">
        <f t="shared" si="4"/>
        <v>0</v>
      </c>
      <c r="S29" s="15" t="s">
        <v>5</v>
      </c>
      <c r="T29" s="15">
        <f t="shared" si="5"/>
        <v>150</v>
      </c>
      <c r="U29" s="15" t="s">
        <v>5</v>
      </c>
      <c r="V29" s="15">
        <f t="shared" si="6"/>
        <v>100</v>
      </c>
      <c r="W29" s="15"/>
      <c r="X29" s="15">
        <f t="shared" si="7"/>
        <v>0</v>
      </c>
      <c r="Y29" s="15">
        <v>57</v>
      </c>
      <c r="Z29" s="16">
        <f t="shared" si="8"/>
        <v>399</v>
      </c>
      <c r="AA29" s="37">
        <f t="shared" si="9"/>
        <v>1331</v>
      </c>
      <c r="AB29" s="15"/>
    </row>
    <row r="30" spans="1:37" ht="18" customHeight="1" x14ac:dyDescent="0.55000000000000004">
      <c r="A30" s="15">
        <v>27</v>
      </c>
      <c r="B30" s="27" t="s">
        <v>84</v>
      </c>
      <c r="C30" s="27" t="s">
        <v>168</v>
      </c>
      <c r="D30" s="35" t="s">
        <v>85</v>
      </c>
      <c r="E30" s="35" t="s">
        <v>86</v>
      </c>
      <c r="F30" s="17" t="s">
        <v>5</v>
      </c>
      <c r="G30" s="17">
        <v>6.72</v>
      </c>
      <c r="H30" s="17">
        <f t="shared" si="0"/>
        <v>739.19999999999993</v>
      </c>
      <c r="I30" s="15" t="s">
        <v>5</v>
      </c>
      <c r="J30" s="36" t="str">
        <f t="shared" si="1"/>
        <v>ΟΚ</v>
      </c>
      <c r="K30" s="36"/>
      <c r="L30" s="36" t="s">
        <v>5</v>
      </c>
      <c r="M30" s="15"/>
      <c r="N30" s="15">
        <f t="shared" si="2"/>
        <v>0</v>
      </c>
      <c r="O30" s="15"/>
      <c r="P30" s="15">
        <f t="shared" si="3"/>
        <v>0</v>
      </c>
      <c r="Q30" s="15"/>
      <c r="R30" s="15">
        <f t="shared" si="4"/>
        <v>0</v>
      </c>
      <c r="S30" s="15"/>
      <c r="T30" s="15">
        <f t="shared" si="5"/>
        <v>0</v>
      </c>
      <c r="U30" s="15"/>
      <c r="V30" s="15">
        <f t="shared" si="6"/>
        <v>0</v>
      </c>
      <c r="W30" s="15"/>
      <c r="X30" s="15">
        <f t="shared" si="7"/>
        <v>0</v>
      </c>
      <c r="Y30" s="15">
        <v>84</v>
      </c>
      <c r="Z30" s="16">
        <f t="shared" si="8"/>
        <v>588</v>
      </c>
      <c r="AA30" s="37">
        <f t="shared" si="9"/>
        <v>1327.1999999999998</v>
      </c>
      <c r="AB30" s="15"/>
    </row>
    <row r="31" spans="1:37" x14ac:dyDescent="0.55000000000000004">
      <c r="A31" s="15">
        <v>28</v>
      </c>
      <c r="B31" s="63" t="s">
        <v>67</v>
      </c>
      <c r="C31" s="63" t="s">
        <v>162</v>
      </c>
      <c r="D31" s="15" t="s">
        <v>68</v>
      </c>
      <c r="E31" s="15" t="s">
        <v>69</v>
      </c>
      <c r="F31" s="17" t="s">
        <v>5</v>
      </c>
      <c r="G31" s="17">
        <v>6.5</v>
      </c>
      <c r="H31" s="17">
        <f t="shared" si="0"/>
        <v>715</v>
      </c>
      <c r="I31" s="15" t="s">
        <v>5</v>
      </c>
      <c r="J31" s="36" t="str">
        <f t="shared" si="1"/>
        <v>ΟΚ</v>
      </c>
      <c r="K31" s="36"/>
      <c r="L31" s="36"/>
      <c r="M31" s="15"/>
      <c r="N31" s="15">
        <f t="shared" si="2"/>
        <v>0</v>
      </c>
      <c r="O31" s="15"/>
      <c r="P31" s="15">
        <f t="shared" si="3"/>
        <v>0</v>
      </c>
      <c r="Q31" s="15"/>
      <c r="R31" s="15">
        <f t="shared" si="4"/>
        <v>0</v>
      </c>
      <c r="S31" s="15"/>
      <c r="T31" s="15">
        <f t="shared" si="5"/>
        <v>0</v>
      </c>
      <c r="U31" s="15"/>
      <c r="V31" s="15">
        <f t="shared" si="6"/>
        <v>0</v>
      </c>
      <c r="W31" s="15"/>
      <c r="X31" s="15">
        <f t="shared" si="7"/>
        <v>0</v>
      </c>
      <c r="Y31" s="15">
        <v>84</v>
      </c>
      <c r="Z31" s="16">
        <f t="shared" si="8"/>
        <v>588</v>
      </c>
      <c r="AA31" s="37">
        <f t="shared" si="9"/>
        <v>1303</v>
      </c>
      <c r="AB31" s="15"/>
    </row>
    <row r="32" spans="1:37" ht="18" customHeight="1" x14ac:dyDescent="0.55000000000000004">
      <c r="A32" s="15">
        <v>29</v>
      </c>
      <c r="B32" s="27" t="s">
        <v>97</v>
      </c>
      <c r="C32" s="27" t="s">
        <v>173</v>
      </c>
      <c r="D32" s="35" t="s">
        <v>98</v>
      </c>
      <c r="E32" s="35" t="s">
        <v>99</v>
      </c>
      <c r="F32" s="17" t="s">
        <v>5</v>
      </c>
      <c r="G32" s="17">
        <v>8.8000000000000007</v>
      </c>
      <c r="H32" s="17">
        <f t="shared" si="0"/>
        <v>968.00000000000011</v>
      </c>
      <c r="I32" s="15" t="s">
        <v>5</v>
      </c>
      <c r="J32" s="36" t="str">
        <f t="shared" si="1"/>
        <v>ΟΚ</v>
      </c>
      <c r="K32" s="36"/>
      <c r="L32" s="36"/>
      <c r="M32" s="15"/>
      <c r="N32" s="15">
        <f t="shared" si="2"/>
        <v>0</v>
      </c>
      <c r="O32" s="15"/>
      <c r="P32" s="15">
        <f t="shared" si="3"/>
        <v>0</v>
      </c>
      <c r="Q32" s="15"/>
      <c r="R32" s="15">
        <f t="shared" si="4"/>
        <v>0</v>
      </c>
      <c r="S32" s="15" t="s">
        <v>5</v>
      </c>
      <c r="T32" s="15">
        <f t="shared" si="5"/>
        <v>150</v>
      </c>
      <c r="U32" s="15" t="s">
        <v>5</v>
      </c>
      <c r="V32" s="15">
        <f t="shared" si="6"/>
        <v>100</v>
      </c>
      <c r="W32" s="15"/>
      <c r="X32" s="15">
        <f t="shared" si="7"/>
        <v>0</v>
      </c>
      <c r="Y32" s="15">
        <v>12</v>
      </c>
      <c r="Z32" s="16">
        <f t="shared" si="8"/>
        <v>84</v>
      </c>
      <c r="AA32" s="37">
        <f t="shared" si="9"/>
        <v>1302</v>
      </c>
      <c r="AB32" s="15"/>
    </row>
    <row r="33" spans="1:28" ht="18" customHeight="1" x14ac:dyDescent="0.55000000000000004">
      <c r="A33" s="15">
        <v>30</v>
      </c>
      <c r="B33" s="27" t="s">
        <v>81</v>
      </c>
      <c r="C33" s="27" t="s">
        <v>167</v>
      </c>
      <c r="D33" s="35" t="s">
        <v>82</v>
      </c>
      <c r="E33" s="35" t="s">
        <v>83</v>
      </c>
      <c r="F33" s="17" t="s">
        <v>5</v>
      </c>
      <c r="G33" s="17">
        <v>8.9</v>
      </c>
      <c r="H33" s="17">
        <f t="shared" si="0"/>
        <v>979</v>
      </c>
      <c r="I33" s="15" t="s">
        <v>5</v>
      </c>
      <c r="J33" s="36" t="str">
        <f t="shared" si="1"/>
        <v>ΟΚ</v>
      </c>
      <c r="K33" s="36"/>
      <c r="L33" s="36"/>
      <c r="M33" s="15"/>
      <c r="N33" s="15">
        <f t="shared" si="2"/>
        <v>0</v>
      </c>
      <c r="O33" s="15"/>
      <c r="P33" s="15">
        <f t="shared" si="3"/>
        <v>0</v>
      </c>
      <c r="Q33" s="15"/>
      <c r="R33" s="15">
        <f t="shared" si="4"/>
        <v>0</v>
      </c>
      <c r="S33" s="15"/>
      <c r="T33" s="15">
        <f t="shared" si="5"/>
        <v>0</v>
      </c>
      <c r="U33" s="15" t="s">
        <v>5</v>
      </c>
      <c r="V33" s="15">
        <f t="shared" si="6"/>
        <v>100</v>
      </c>
      <c r="W33" s="15"/>
      <c r="X33" s="15">
        <f t="shared" si="7"/>
        <v>0</v>
      </c>
      <c r="Y33" s="15">
        <v>29</v>
      </c>
      <c r="Z33" s="16">
        <f t="shared" si="8"/>
        <v>203</v>
      </c>
      <c r="AA33" s="37">
        <f t="shared" si="9"/>
        <v>1282</v>
      </c>
      <c r="AB33" s="15"/>
    </row>
    <row r="34" spans="1:28" ht="18" customHeight="1" x14ac:dyDescent="0.55000000000000004">
      <c r="A34" s="15">
        <v>31</v>
      </c>
      <c r="B34" s="27" t="s">
        <v>106</v>
      </c>
      <c r="C34" s="27" t="s">
        <v>177</v>
      </c>
      <c r="D34" s="35" t="s">
        <v>107</v>
      </c>
      <c r="E34" s="35" t="s">
        <v>55</v>
      </c>
      <c r="F34" s="17" t="s">
        <v>5</v>
      </c>
      <c r="G34" s="17">
        <v>6</v>
      </c>
      <c r="H34" s="17">
        <f t="shared" si="0"/>
        <v>660</v>
      </c>
      <c r="I34" s="15" t="s">
        <v>5</v>
      </c>
      <c r="J34" s="36" t="str">
        <f t="shared" si="1"/>
        <v>ΟΚ</v>
      </c>
      <c r="K34" s="36"/>
      <c r="L34" s="36"/>
      <c r="M34" s="15"/>
      <c r="N34" s="15">
        <f t="shared" si="2"/>
        <v>0</v>
      </c>
      <c r="O34" s="15"/>
      <c r="P34" s="15">
        <f t="shared" si="3"/>
        <v>0</v>
      </c>
      <c r="Q34" s="15" t="s">
        <v>2</v>
      </c>
      <c r="R34" s="15">
        <f t="shared" si="4"/>
        <v>70</v>
      </c>
      <c r="S34" s="15"/>
      <c r="T34" s="15">
        <f t="shared" si="5"/>
        <v>0</v>
      </c>
      <c r="U34" s="15"/>
      <c r="V34" s="15">
        <f t="shared" si="6"/>
        <v>0</v>
      </c>
      <c r="W34" s="15"/>
      <c r="X34" s="15">
        <f t="shared" si="7"/>
        <v>0</v>
      </c>
      <c r="Y34" s="15">
        <v>72</v>
      </c>
      <c r="Z34" s="16">
        <f t="shared" si="8"/>
        <v>504</v>
      </c>
      <c r="AA34" s="37">
        <f t="shared" si="9"/>
        <v>1234</v>
      </c>
      <c r="AB34" s="15"/>
    </row>
    <row r="35" spans="1:28" ht="18" customHeight="1" x14ac:dyDescent="0.55000000000000004">
      <c r="A35" s="15">
        <v>32</v>
      </c>
      <c r="B35" s="27" t="s">
        <v>127</v>
      </c>
      <c r="C35" s="27" t="s">
        <v>186</v>
      </c>
      <c r="D35" s="35" t="s">
        <v>128</v>
      </c>
      <c r="E35" s="35" t="s">
        <v>89</v>
      </c>
      <c r="F35" s="17" t="s">
        <v>5</v>
      </c>
      <c r="G35" s="17">
        <v>8.41</v>
      </c>
      <c r="H35" s="17">
        <f t="shared" si="0"/>
        <v>925.1</v>
      </c>
      <c r="I35" s="15" t="s">
        <v>5</v>
      </c>
      <c r="J35" s="36" t="str">
        <f t="shared" si="1"/>
        <v>ΟΚ</v>
      </c>
      <c r="K35" s="36"/>
      <c r="L35" s="36"/>
      <c r="M35" s="15"/>
      <c r="N35" s="15">
        <f t="shared" si="2"/>
        <v>0</v>
      </c>
      <c r="O35" s="15"/>
      <c r="P35" s="15">
        <f t="shared" si="3"/>
        <v>0</v>
      </c>
      <c r="Q35" s="15"/>
      <c r="R35" s="15">
        <f t="shared" si="4"/>
        <v>0</v>
      </c>
      <c r="S35" s="15" t="s">
        <v>5</v>
      </c>
      <c r="T35" s="15">
        <f t="shared" si="5"/>
        <v>150</v>
      </c>
      <c r="U35" s="15" t="s">
        <v>5</v>
      </c>
      <c r="V35" s="15">
        <f t="shared" si="6"/>
        <v>100</v>
      </c>
      <c r="W35" s="15"/>
      <c r="X35" s="15">
        <f t="shared" si="7"/>
        <v>0</v>
      </c>
      <c r="Y35" s="15">
        <v>6</v>
      </c>
      <c r="Z35" s="16">
        <f t="shared" si="8"/>
        <v>42</v>
      </c>
      <c r="AA35" s="37">
        <f t="shared" si="9"/>
        <v>1217.0999999999999</v>
      </c>
      <c r="AB35" s="15"/>
    </row>
    <row r="36" spans="1:28" ht="18" customHeight="1" x14ac:dyDescent="0.55000000000000004">
      <c r="A36" s="15">
        <v>33</v>
      </c>
      <c r="B36" s="27" t="s">
        <v>118</v>
      </c>
      <c r="C36" s="27" t="s">
        <v>182</v>
      </c>
      <c r="D36" s="35" t="s">
        <v>119</v>
      </c>
      <c r="E36" s="35" t="s">
        <v>31</v>
      </c>
      <c r="F36" s="17" t="s">
        <v>5</v>
      </c>
      <c r="G36" s="17">
        <v>7.36</v>
      </c>
      <c r="H36" s="17">
        <f t="shared" si="0"/>
        <v>809.6</v>
      </c>
      <c r="I36" s="15" t="s">
        <v>5</v>
      </c>
      <c r="J36" s="36" t="str">
        <f t="shared" si="1"/>
        <v>ΟΚ</v>
      </c>
      <c r="K36" s="36"/>
      <c r="L36" s="36"/>
      <c r="M36" s="15"/>
      <c r="N36" s="15">
        <f t="shared" si="2"/>
        <v>0</v>
      </c>
      <c r="O36" s="15"/>
      <c r="P36" s="15">
        <f t="shared" si="3"/>
        <v>0</v>
      </c>
      <c r="Q36" s="15"/>
      <c r="R36" s="15">
        <f t="shared" si="4"/>
        <v>0</v>
      </c>
      <c r="S36" s="15" t="s">
        <v>5</v>
      </c>
      <c r="T36" s="15">
        <f t="shared" si="5"/>
        <v>150</v>
      </c>
      <c r="U36" s="15" t="s">
        <v>5</v>
      </c>
      <c r="V36" s="15">
        <f t="shared" si="6"/>
        <v>100</v>
      </c>
      <c r="W36" s="15"/>
      <c r="X36" s="15">
        <f t="shared" si="7"/>
        <v>0</v>
      </c>
      <c r="Y36" s="15">
        <v>21</v>
      </c>
      <c r="Z36" s="16">
        <f t="shared" si="8"/>
        <v>147</v>
      </c>
      <c r="AA36" s="37">
        <f t="shared" si="9"/>
        <v>1206.5999999999999</v>
      </c>
      <c r="AB36" s="15"/>
    </row>
    <row r="37" spans="1:28" ht="18" customHeight="1" x14ac:dyDescent="0.55000000000000004">
      <c r="A37" s="15">
        <v>34</v>
      </c>
      <c r="B37" s="27" t="s">
        <v>138</v>
      </c>
      <c r="C37" s="27" t="s">
        <v>190</v>
      </c>
      <c r="D37" s="35" t="s">
        <v>139</v>
      </c>
      <c r="E37" s="35" t="s">
        <v>140</v>
      </c>
      <c r="F37" s="17" t="s">
        <v>5</v>
      </c>
      <c r="G37" s="17">
        <v>9.86</v>
      </c>
      <c r="H37" s="17">
        <f t="shared" si="0"/>
        <v>1084.5999999999999</v>
      </c>
      <c r="I37" s="15" t="s">
        <v>5</v>
      </c>
      <c r="J37" s="36" t="str">
        <f t="shared" si="1"/>
        <v>ΟΚ</v>
      </c>
      <c r="K37" s="36"/>
      <c r="L37" s="36" t="s">
        <v>5</v>
      </c>
      <c r="M37" s="15"/>
      <c r="N37" s="15">
        <f t="shared" si="2"/>
        <v>0</v>
      </c>
      <c r="O37" s="15"/>
      <c r="P37" s="15">
        <f t="shared" si="3"/>
        <v>0</v>
      </c>
      <c r="Q37" s="15"/>
      <c r="R37" s="15">
        <f t="shared" si="4"/>
        <v>0</v>
      </c>
      <c r="S37" s="15"/>
      <c r="T37" s="15">
        <f t="shared" si="5"/>
        <v>0</v>
      </c>
      <c r="U37" s="15"/>
      <c r="V37" s="15">
        <f t="shared" si="6"/>
        <v>0</v>
      </c>
      <c r="W37" s="15"/>
      <c r="X37" s="15">
        <f t="shared" si="7"/>
        <v>0</v>
      </c>
      <c r="Y37" s="15">
        <v>16</v>
      </c>
      <c r="Z37" s="16">
        <f t="shared" si="8"/>
        <v>112</v>
      </c>
      <c r="AA37" s="37">
        <f t="shared" si="9"/>
        <v>1196.5999999999999</v>
      </c>
      <c r="AB37" s="15"/>
    </row>
    <row r="38" spans="1:28" ht="18" customHeight="1" x14ac:dyDescent="0.55000000000000004">
      <c r="A38" s="15">
        <v>35</v>
      </c>
      <c r="B38" s="27" t="s">
        <v>53</v>
      </c>
      <c r="C38" s="27" t="s">
        <v>157</v>
      </c>
      <c r="D38" s="35" t="s">
        <v>54</v>
      </c>
      <c r="E38" s="35" t="s">
        <v>55</v>
      </c>
      <c r="F38" s="17" t="s">
        <v>5</v>
      </c>
      <c r="G38" s="17">
        <v>5.5</v>
      </c>
      <c r="H38" s="17">
        <f t="shared" si="0"/>
        <v>605</v>
      </c>
      <c r="I38" s="15" t="s">
        <v>5</v>
      </c>
      <c r="J38" s="36" t="str">
        <f t="shared" si="1"/>
        <v>ΟΚ</v>
      </c>
      <c r="K38" s="36"/>
      <c r="L38" s="36"/>
      <c r="M38" s="15"/>
      <c r="N38" s="15">
        <f t="shared" si="2"/>
        <v>0</v>
      </c>
      <c r="O38" s="15"/>
      <c r="P38" s="15">
        <f t="shared" si="3"/>
        <v>0</v>
      </c>
      <c r="Q38" s="15"/>
      <c r="R38" s="15">
        <f t="shared" si="4"/>
        <v>0</v>
      </c>
      <c r="S38" s="15"/>
      <c r="T38" s="15">
        <f t="shared" si="5"/>
        <v>0</v>
      </c>
      <c r="U38" s="15"/>
      <c r="V38" s="15">
        <f t="shared" si="6"/>
        <v>0</v>
      </c>
      <c r="W38" s="15"/>
      <c r="X38" s="15">
        <f t="shared" si="7"/>
        <v>0</v>
      </c>
      <c r="Y38" s="15">
        <v>84</v>
      </c>
      <c r="Z38" s="16">
        <f t="shared" si="8"/>
        <v>588</v>
      </c>
      <c r="AA38" s="37">
        <f t="shared" si="9"/>
        <v>1193</v>
      </c>
      <c r="AB38" s="15"/>
    </row>
    <row r="39" spans="1:28" ht="18" customHeight="1" x14ac:dyDescent="0.55000000000000004">
      <c r="A39" s="15">
        <v>36</v>
      </c>
      <c r="B39" s="27" t="s">
        <v>100</v>
      </c>
      <c r="C39" s="27" t="s">
        <v>174</v>
      </c>
      <c r="D39" s="35" t="s">
        <v>101</v>
      </c>
      <c r="E39" s="35" t="s">
        <v>37</v>
      </c>
      <c r="F39" s="17" t="s">
        <v>5</v>
      </c>
      <c r="G39" s="17">
        <v>8</v>
      </c>
      <c r="H39" s="17">
        <f t="shared" si="0"/>
        <v>880</v>
      </c>
      <c r="I39" s="15" t="s">
        <v>5</v>
      </c>
      <c r="J39" s="36" t="str">
        <f t="shared" si="1"/>
        <v>ΟΚ</v>
      </c>
      <c r="K39" s="36"/>
      <c r="L39" s="36"/>
      <c r="M39" s="15" t="s">
        <v>3</v>
      </c>
      <c r="N39" s="15">
        <f t="shared" si="2"/>
        <v>30</v>
      </c>
      <c r="O39" s="15"/>
      <c r="P39" s="15">
        <f t="shared" si="3"/>
        <v>0</v>
      </c>
      <c r="Q39" s="15" t="s">
        <v>3</v>
      </c>
      <c r="R39" s="15">
        <f t="shared" si="4"/>
        <v>30</v>
      </c>
      <c r="S39" s="15"/>
      <c r="T39" s="15">
        <f t="shared" si="5"/>
        <v>0</v>
      </c>
      <c r="U39" s="15"/>
      <c r="V39" s="15">
        <f t="shared" si="6"/>
        <v>0</v>
      </c>
      <c r="W39" s="15"/>
      <c r="X39" s="15">
        <f t="shared" si="7"/>
        <v>0</v>
      </c>
      <c r="Y39" s="15">
        <v>29</v>
      </c>
      <c r="Z39" s="16">
        <f t="shared" si="8"/>
        <v>203</v>
      </c>
      <c r="AA39" s="37">
        <f t="shared" si="9"/>
        <v>1143</v>
      </c>
      <c r="AB39" s="15"/>
    </row>
    <row r="40" spans="1:28" ht="18" customHeight="1" x14ac:dyDescent="0.55000000000000004">
      <c r="A40" s="15">
        <v>37</v>
      </c>
      <c r="B40" s="27" t="s">
        <v>29</v>
      </c>
      <c r="C40" s="27" t="s">
        <v>149</v>
      </c>
      <c r="D40" s="35" t="s">
        <v>30</v>
      </c>
      <c r="E40" s="35" t="s">
        <v>31</v>
      </c>
      <c r="F40" s="17" t="s">
        <v>5</v>
      </c>
      <c r="G40" s="17">
        <v>8.15</v>
      </c>
      <c r="H40" s="17">
        <f t="shared" si="0"/>
        <v>896.5</v>
      </c>
      <c r="I40" s="15" t="s">
        <v>5</v>
      </c>
      <c r="J40" s="36" t="str">
        <f t="shared" si="1"/>
        <v>ΟΚ</v>
      </c>
      <c r="K40" s="36"/>
      <c r="L40" s="36" t="s">
        <v>5</v>
      </c>
      <c r="M40" s="15"/>
      <c r="N40" s="15">
        <f t="shared" si="2"/>
        <v>0</v>
      </c>
      <c r="O40" s="15"/>
      <c r="P40" s="15">
        <f t="shared" si="3"/>
        <v>0</v>
      </c>
      <c r="Q40" s="15"/>
      <c r="R40" s="15">
        <f t="shared" si="4"/>
        <v>0</v>
      </c>
      <c r="S40" s="15"/>
      <c r="T40" s="15">
        <f t="shared" si="5"/>
        <v>0</v>
      </c>
      <c r="U40" s="15"/>
      <c r="V40" s="15">
        <f t="shared" si="6"/>
        <v>0</v>
      </c>
      <c r="W40" s="15">
        <v>14</v>
      </c>
      <c r="X40" s="15">
        <f t="shared" si="7"/>
        <v>238</v>
      </c>
      <c r="Y40" s="15"/>
      <c r="Z40" s="16">
        <f t="shared" si="8"/>
        <v>0</v>
      </c>
      <c r="AA40" s="37">
        <f t="shared" si="9"/>
        <v>1134.5</v>
      </c>
      <c r="AB40" s="15"/>
    </row>
    <row r="41" spans="1:28" ht="18" customHeight="1" x14ac:dyDescent="0.55000000000000004">
      <c r="A41" s="15">
        <v>38</v>
      </c>
      <c r="B41" s="27" t="s">
        <v>73</v>
      </c>
      <c r="C41" s="27" t="s">
        <v>164</v>
      </c>
      <c r="D41" s="35" t="s">
        <v>74</v>
      </c>
      <c r="E41" s="35" t="s">
        <v>75</v>
      </c>
      <c r="F41" s="17" t="s">
        <v>5</v>
      </c>
      <c r="G41" s="17">
        <v>7.09</v>
      </c>
      <c r="H41" s="17">
        <f t="shared" si="0"/>
        <v>779.9</v>
      </c>
      <c r="I41" s="15" t="s">
        <v>5</v>
      </c>
      <c r="J41" s="36" t="str">
        <f t="shared" si="1"/>
        <v>ΟΚ</v>
      </c>
      <c r="K41" s="36"/>
      <c r="L41" s="36"/>
      <c r="M41" s="15"/>
      <c r="N41" s="15">
        <f t="shared" si="2"/>
        <v>0</v>
      </c>
      <c r="O41" s="15"/>
      <c r="P41" s="15">
        <f t="shared" si="3"/>
        <v>0</v>
      </c>
      <c r="Q41" s="15" t="s">
        <v>3</v>
      </c>
      <c r="R41" s="15">
        <f t="shared" si="4"/>
        <v>30</v>
      </c>
      <c r="S41" s="15"/>
      <c r="T41" s="15">
        <f t="shared" si="5"/>
        <v>0</v>
      </c>
      <c r="U41" s="15" t="s">
        <v>5</v>
      </c>
      <c r="V41" s="15">
        <f t="shared" si="6"/>
        <v>100</v>
      </c>
      <c r="W41" s="15"/>
      <c r="X41" s="15">
        <f t="shared" si="7"/>
        <v>0</v>
      </c>
      <c r="Y41" s="15">
        <v>28</v>
      </c>
      <c r="Z41" s="16">
        <f t="shared" si="8"/>
        <v>196</v>
      </c>
      <c r="AA41" s="37">
        <f t="shared" si="9"/>
        <v>1105.9000000000001</v>
      </c>
      <c r="AB41" s="15"/>
    </row>
    <row r="42" spans="1:28" ht="18" customHeight="1" x14ac:dyDescent="0.55000000000000004">
      <c r="A42" s="15">
        <v>39</v>
      </c>
      <c r="B42" s="27" t="s">
        <v>141</v>
      </c>
      <c r="C42" s="27" t="s">
        <v>191</v>
      </c>
      <c r="D42" s="35" t="s">
        <v>142</v>
      </c>
      <c r="E42" s="35" t="s">
        <v>37</v>
      </c>
      <c r="F42" s="17" t="s">
        <v>5</v>
      </c>
      <c r="G42" s="17">
        <v>6.87</v>
      </c>
      <c r="H42" s="17">
        <f t="shared" si="0"/>
        <v>755.7</v>
      </c>
      <c r="I42" s="15" t="s">
        <v>5</v>
      </c>
      <c r="J42" s="36" t="str">
        <f t="shared" si="1"/>
        <v>ΟΚ</v>
      </c>
      <c r="K42" s="36"/>
      <c r="L42" s="36"/>
      <c r="M42" s="15"/>
      <c r="N42" s="15">
        <f t="shared" si="2"/>
        <v>0</v>
      </c>
      <c r="O42" s="15"/>
      <c r="P42" s="15">
        <f t="shared" si="3"/>
        <v>0</v>
      </c>
      <c r="Q42" s="15" t="s">
        <v>3</v>
      </c>
      <c r="R42" s="15">
        <f t="shared" si="4"/>
        <v>30</v>
      </c>
      <c r="S42" s="15"/>
      <c r="T42" s="15">
        <f t="shared" si="5"/>
        <v>0</v>
      </c>
      <c r="U42" s="15" t="s">
        <v>5</v>
      </c>
      <c r="V42" s="15">
        <f t="shared" si="6"/>
        <v>100</v>
      </c>
      <c r="W42" s="15"/>
      <c r="X42" s="15">
        <f t="shared" si="7"/>
        <v>0</v>
      </c>
      <c r="Y42" s="15">
        <v>31</v>
      </c>
      <c r="Z42" s="16">
        <f t="shared" si="8"/>
        <v>217</v>
      </c>
      <c r="AA42" s="37">
        <f t="shared" si="9"/>
        <v>1102.7</v>
      </c>
      <c r="AB42" s="15"/>
    </row>
    <row r="43" spans="1:28" ht="18" customHeight="1" x14ac:dyDescent="0.55000000000000004">
      <c r="A43" s="15">
        <v>40</v>
      </c>
      <c r="B43" s="27" t="s">
        <v>113</v>
      </c>
      <c r="C43" s="27" t="s">
        <v>180</v>
      </c>
      <c r="D43" s="35" t="s">
        <v>114</v>
      </c>
      <c r="E43" s="35" t="s">
        <v>61</v>
      </c>
      <c r="F43" s="17" t="s">
        <v>5</v>
      </c>
      <c r="G43" s="17">
        <v>6</v>
      </c>
      <c r="H43" s="17">
        <f t="shared" si="0"/>
        <v>660</v>
      </c>
      <c r="I43" s="15" t="s">
        <v>5</v>
      </c>
      <c r="J43" s="36" t="str">
        <f t="shared" si="1"/>
        <v>ΟΚ</v>
      </c>
      <c r="K43" s="36"/>
      <c r="L43" s="36"/>
      <c r="M43" s="15"/>
      <c r="N43" s="15">
        <f t="shared" si="2"/>
        <v>0</v>
      </c>
      <c r="O43" s="15"/>
      <c r="P43" s="15">
        <f t="shared" si="3"/>
        <v>0</v>
      </c>
      <c r="Q43" s="15"/>
      <c r="R43" s="15">
        <f t="shared" si="4"/>
        <v>0</v>
      </c>
      <c r="S43" s="15"/>
      <c r="T43" s="15">
        <f t="shared" si="5"/>
        <v>0</v>
      </c>
      <c r="U43" s="15" t="s">
        <v>5</v>
      </c>
      <c r="V43" s="15">
        <f t="shared" si="6"/>
        <v>100</v>
      </c>
      <c r="W43" s="15"/>
      <c r="X43" s="15">
        <f t="shared" si="7"/>
        <v>0</v>
      </c>
      <c r="Y43" s="15">
        <v>47</v>
      </c>
      <c r="Z43" s="16">
        <f t="shared" si="8"/>
        <v>329</v>
      </c>
      <c r="AA43" s="37">
        <f t="shared" si="9"/>
        <v>1089</v>
      </c>
      <c r="AB43" s="15"/>
    </row>
    <row r="44" spans="1:28" ht="18" customHeight="1" x14ac:dyDescent="0.55000000000000004">
      <c r="A44" s="15">
        <v>41</v>
      </c>
      <c r="B44" s="27" t="s">
        <v>135</v>
      </c>
      <c r="C44" s="27" t="s">
        <v>189</v>
      </c>
      <c r="D44" s="35" t="s">
        <v>136</v>
      </c>
      <c r="E44" s="35" t="s">
        <v>137</v>
      </c>
      <c r="F44" s="17" t="s">
        <v>5</v>
      </c>
      <c r="G44" s="17">
        <v>6.36</v>
      </c>
      <c r="H44" s="17">
        <f t="shared" si="0"/>
        <v>699.6</v>
      </c>
      <c r="I44" s="15" t="s">
        <v>5</v>
      </c>
      <c r="J44" s="36" t="str">
        <f t="shared" si="1"/>
        <v>ΟΚ</v>
      </c>
      <c r="K44" s="36"/>
      <c r="L44" s="36" t="s">
        <v>5</v>
      </c>
      <c r="M44" s="15"/>
      <c r="N44" s="15">
        <f t="shared" si="2"/>
        <v>0</v>
      </c>
      <c r="O44" s="15"/>
      <c r="P44" s="15">
        <f t="shared" si="3"/>
        <v>0</v>
      </c>
      <c r="Q44" s="15" t="s">
        <v>3</v>
      </c>
      <c r="R44" s="15">
        <f t="shared" si="4"/>
        <v>30</v>
      </c>
      <c r="S44" s="15"/>
      <c r="T44" s="15">
        <f t="shared" si="5"/>
        <v>0</v>
      </c>
      <c r="U44" s="15" t="s">
        <v>5</v>
      </c>
      <c r="V44" s="15">
        <f t="shared" si="6"/>
        <v>100</v>
      </c>
      <c r="W44" s="15"/>
      <c r="X44" s="15">
        <f t="shared" si="7"/>
        <v>0</v>
      </c>
      <c r="Y44" s="15">
        <v>36</v>
      </c>
      <c r="Z44" s="16">
        <f t="shared" si="8"/>
        <v>252</v>
      </c>
      <c r="AA44" s="37">
        <f t="shared" si="9"/>
        <v>1081.5999999999999</v>
      </c>
      <c r="AB44" s="15"/>
    </row>
    <row r="45" spans="1:28" ht="18" customHeight="1" x14ac:dyDescent="0.55000000000000004">
      <c r="A45" s="15">
        <v>42</v>
      </c>
      <c r="B45" s="27" t="s">
        <v>108</v>
      </c>
      <c r="C45" s="27" t="s">
        <v>178</v>
      </c>
      <c r="D45" s="35" t="s">
        <v>109</v>
      </c>
      <c r="E45" s="35" t="s">
        <v>86</v>
      </c>
      <c r="F45" s="17" t="s">
        <v>5</v>
      </c>
      <c r="G45" s="17">
        <v>8.75</v>
      </c>
      <c r="H45" s="17">
        <f t="shared" si="0"/>
        <v>962.5</v>
      </c>
      <c r="I45" s="15" t="s">
        <v>5</v>
      </c>
      <c r="J45" s="36" t="str">
        <f t="shared" si="1"/>
        <v>ΟΚ</v>
      </c>
      <c r="K45" s="36"/>
      <c r="L45" s="36"/>
      <c r="M45" s="15"/>
      <c r="N45" s="15">
        <f t="shared" si="2"/>
        <v>0</v>
      </c>
      <c r="O45" s="15"/>
      <c r="P45" s="15">
        <f t="shared" si="3"/>
        <v>0</v>
      </c>
      <c r="Q45" s="15"/>
      <c r="R45" s="15">
        <f t="shared" si="4"/>
        <v>0</v>
      </c>
      <c r="S45" s="15"/>
      <c r="T45" s="15">
        <f t="shared" si="5"/>
        <v>0</v>
      </c>
      <c r="U45" s="15" t="s">
        <v>5</v>
      </c>
      <c r="V45" s="15">
        <f t="shared" si="6"/>
        <v>100</v>
      </c>
      <c r="W45" s="15"/>
      <c r="X45" s="15">
        <f t="shared" si="7"/>
        <v>0</v>
      </c>
      <c r="Y45" s="15"/>
      <c r="Z45" s="16">
        <f t="shared" si="8"/>
        <v>0</v>
      </c>
      <c r="AA45" s="37">
        <f t="shared" si="9"/>
        <v>1062.5</v>
      </c>
      <c r="AB45" s="15"/>
    </row>
    <row r="46" spans="1:28" ht="18" customHeight="1" x14ac:dyDescent="0.55000000000000004">
      <c r="A46" s="15">
        <v>43</v>
      </c>
      <c r="B46" s="27" t="s">
        <v>92</v>
      </c>
      <c r="C46" s="27" t="s">
        <v>171</v>
      </c>
      <c r="D46" s="35" t="s">
        <v>93</v>
      </c>
      <c r="E46" s="35" t="s">
        <v>61</v>
      </c>
      <c r="F46" s="17" t="s">
        <v>5</v>
      </c>
      <c r="G46" s="17">
        <v>7.66</v>
      </c>
      <c r="H46" s="17">
        <f t="shared" si="0"/>
        <v>842.6</v>
      </c>
      <c r="I46" s="15" t="s">
        <v>5</v>
      </c>
      <c r="J46" s="36" t="str">
        <f t="shared" si="1"/>
        <v>ΟΚ</v>
      </c>
      <c r="K46" s="36"/>
      <c r="L46" s="36"/>
      <c r="M46" s="15"/>
      <c r="N46" s="15">
        <f t="shared" si="2"/>
        <v>0</v>
      </c>
      <c r="O46" s="15"/>
      <c r="P46" s="15">
        <f t="shared" si="3"/>
        <v>0</v>
      </c>
      <c r="Q46" s="15"/>
      <c r="R46" s="15">
        <f t="shared" si="4"/>
        <v>0</v>
      </c>
      <c r="S46" s="15" t="s">
        <v>5</v>
      </c>
      <c r="T46" s="15">
        <f t="shared" si="5"/>
        <v>150</v>
      </c>
      <c r="U46" s="15"/>
      <c r="V46" s="15">
        <f t="shared" si="6"/>
        <v>0</v>
      </c>
      <c r="W46" s="15"/>
      <c r="X46" s="15">
        <f t="shared" si="7"/>
        <v>0</v>
      </c>
      <c r="Y46" s="15"/>
      <c r="Z46" s="16">
        <f t="shared" si="8"/>
        <v>0</v>
      </c>
      <c r="AA46" s="37">
        <f t="shared" si="9"/>
        <v>992.6</v>
      </c>
      <c r="AB46" s="15"/>
    </row>
    <row r="47" spans="1:28" ht="18" customHeight="1" x14ac:dyDescent="0.55000000000000004">
      <c r="A47" s="15">
        <v>44</v>
      </c>
      <c r="B47" s="27" t="s">
        <v>38</v>
      </c>
      <c r="C47" s="27" t="s">
        <v>152</v>
      </c>
      <c r="D47" s="35" t="s">
        <v>39</v>
      </c>
      <c r="E47" s="35" t="s">
        <v>40</v>
      </c>
      <c r="F47" s="17" t="s">
        <v>5</v>
      </c>
      <c r="G47" s="17">
        <v>6.04</v>
      </c>
      <c r="H47" s="17">
        <f t="shared" si="0"/>
        <v>664.4</v>
      </c>
      <c r="I47" s="15" t="s">
        <v>5</v>
      </c>
      <c r="J47" s="36" t="str">
        <f t="shared" si="1"/>
        <v>ΟΚ</v>
      </c>
      <c r="K47" s="36"/>
      <c r="L47" s="36"/>
      <c r="M47" s="15"/>
      <c r="N47" s="15">
        <f t="shared" si="2"/>
        <v>0</v>
      </c>
      <c r="O47" s="15"/>
      <c r="P47" s="15">
        <f t="shared" si="3"/>
        <v>0</v>
      </c>
      <c r="Q47" s="15"/>
      <c r="R47" s="15">
        <f t="shared" si="4"/>
        <v>0</v>
      </c>
      <c r="S47" s="15"/>
      <c r="T47" s="15">
        <f t="shared" si="5"/>
        <v>0</v>
      </c>
      <c r="U47" s="15"/>
      <c r="V47" s="15">
        <f t="shared" si="6"/>
        <v>0</v>
      </c>
      <c r="W47" s="15">
        <v>19</v>
      </c>
      <c r="X47" s="15">
        <f t="shared" si="7"/>
        <v>323</v>
      </c>
      <c r="Y47" s="15"/>
      <c r="Z47" s="16">
        <f t="shared" si="8"/>
        <v>0</v>
      </c>
      <c r="AA47" s="37">
        <f t="shared" si="9"/>
        <v>987.4</v>
      </c>
      <c r="AB47" s="15"/>
    </row>
    <row r="48" spans="1:28" ht="18" customHeight="1" x14ac:dyDescent="0.55000000000000004">
      <c r="A48" s="15">
        <v>45</v>
      </c>
      <c r="B48" s="27" t="s">
        <v>50</v>
      </c>
      <c r="C48" s="27" t="s">
        <v>156</v>
      </c>
      <c r="D48" s="35" t="s">
        <v>51</v>
      </c>
      <c r="E48" s="35" t="s">
        <v>52</v>
      </c>
      <c r="F48" s="17" t="s">
        <v>5</v>
      </c>
      <c r="G48" s="17">
        <v>6.45</v>
      </c>
      <c r="H48" s="17">
        <f t="shared" si="0"/>
        <v>709.5</v>
      </c>
      <c r="I48" s="15" t="s">
        <v>5</v>
      </c>
      <c r="J48" s="36" t="str">
        <f t="shared" si="1"/>
        <v>ΟΚ</v>
      </c>
      <c r="K48" s="36"/>
      <c r="L48" s="36" t="s">
        <v>5</v>
      </c>
      <c r="M48" s="15"/>
      <c r="N48" s="15">
        <f t="shared" si="2"/>
        <v>0</v>
      </c>
      <c r="O48" s="15"/>
      <c r="P48" s="15">
        <f t="shared" si="3"/>
        <v>0</v>
      </c>
      <c r="Q48" s="15"/>
      <c r="R48" s="15">
        <f t="shared" si="4"/>
        <v>0</v>
      </c>
      <c r="S48" s="15"/>
      <c r="T48" s="15">
        <f t="shared" si="5"/>
        <v>0</v>
      </c>
      <c r="U48" s="15"/>
      <c r="V48" s="15">
        <f t="shared" si="6"/>
        <v>0</v>
      </c>
      <c r="W48" s="15"/>
      <c r="X48" s="15">
        <f t="shared" si="7"/>
        <v>0</v>
      </c>
      <c r="Y48" s="15">
        <v>7</v>
      </c>
      <c r="Z48" s="16">
        <f t="shared" si="8"/>
        <v>49</v>
      </c>
      <c r="AA48" s="37">
        <f t="shared" si="9"/>
        <v>758.5</v>
      </c>
      <c r="AB48" s="15"/>
    </row>
  </sheetData>
  <sheetProtection algorithmName="SHA-512" hashValue="vbYUoMeZBmb/R6Ag7XfOaMTl6bUWkjpdTyKj0I3IJY0fGsigeaHngFEzZwPngXlNCe2+goja2a8tCywroWDQMw==" saltValue="ewCCRwjpPfexJ6FVnY9DGQ==" spinCount="100000" sheet="1" objects="1" scenarios="1"/>
  <sortState ref="A14:AB48">
    <sortCondition descending="1" ref="AA14:AA48"/>
  </sortState>
  <mergeCells count="4">
    <mergeCell ref="A2:E2"/>
    <mergeCell ref="F2:I2"/>
    <mergeCell ref="M2:Z2"/>
    <mergeCell ref="A1:E1"/>
  </mergeCells>
  <dataValidations count="5">
    <dataValidation type="whole" allowBlank="1" showInputMessage="1" showErrorMessage="1" errorTitle="ΠΡΟΣΟΧΗ!" error="ΑΠΟ 1 ΕΩΣ 84 ΜΗΝΕΣ" sqref="Y4:Y48" xr:uid="{00000000-0002-0000-0100-000000000000}">
      <formula1>1</formula1>
      <formula2>84</formula2>
    </dataValidation>
    <dataValidation type="whole" allowBlank="1" showInputMessage="1" showErrorMessage="1" errorTitle="ΠΡΟΣΟΧΗ!" error="ΑΠΟ 1 ΕΩΣ 24 ΜΗΝΕΣ" sqref="W4:W48" xr:uid="{00000000-0002-0000-0100-000001000000}">
      <formula1>1</formula1>
      <formula2>24</formula2>
    </dataValidation>
    <dataValidation type="list" allowBlank="1" showInputMessage="1" showErrorMessage="1" sqref="O4:O48 Q4:Q48 M4:M48" xr:uid="{00000000-0002-0000-0100-000002000000}">
      <formula1>$AK$20:$AK$22</formula1>
    </dataValidation>
    <dataValidation type="list" allowBlank="1" showInputMessage="1" showErrorMessage="1" sqref="S4:S48 F4:F48 I4:I48 K4:L48 U4:U48" xr:uid="{00000000-0002-0000-0100-000003000000}">
      <formula1>$AJ$20:$AJ$21</formula1>
    </dataValidation>
    <dataValidation type="decimal" allowBlank="1" showInputMessage="1" showErrorMessage="1" sqref="G4:G48" xr:uid="{00000000-0002-0000-0100-000004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8"/>
  <sheetViews>
    <sheetView workbookViewId="0">
      <pane xSplit="5" topLeftCell="AB1" activePane="topRight" state="frozen"/>
      <selection pane="topRight" activeCell="AE5" sqref="A1:XFD1048576"/>
    </sheetView>
  </sheetViews>
  <sheetFormatPr defaultColWidth="9.15625" defaultRowHeight="14.4" x14ac:dyDescent="0.55000000000000004"/>
  <cols>
    <col min="1" max="1" width="4.83984375" style="18" customWidth="1"/>
    <col min="2" max="3" width="15" style="60" customWidth="1"/>
    <col min="4" max="4" width="25.15625" style="60" customWidth="1"/>
    <col min="5" max="5" width="28" style="60" customWidth="1"/>
    <col min="6" max="7" width="9.68359375" style="60" customWidth="1"/>
    <col min="8" max="8" width="7.26171875" style="60" customWidth="1"/>
    <col min="9" max="9" width="16" style="60" customWidth="1"/>
    <col min="10" max="10" width="15" style="60" customWidth="1"/>
    <col min="11" max="12" width="14" style="60" customWidth="1"/>
    <col min="13" max="13" width="10.15625" style="60" customWidth="1"/>
    <col min="14" max="14" width="7.26171875" style="60" customWidth="1"/>
    <col min="15" max="15" width="10.26171875" style="60" customWidth="1"/>
    <col min="16" max="16" width="7.26171875" style="60" customWidth="1"/>
    <col min="17" max="17" width="9.68359375" style="60" customWidth="1"/>
    <col min="18" max="18" width="7.26171875" style="60" customWidth="1"/>
    <col min="19" max="19" width="10.41796875" style="60" customWidth="1"/>
    <col min="20" max="20" width="7.26171875" style="60" customWidth="1"/>
    <col min="21" max="21" width="10.26171875" style="60" customWidth="1"/>
    <col min="22" max="22" width="7.26171875" style="60" customWidth="1"/>
    <col min="23" max="23" width="17.15625" style="60" customWidth="1"/>
    <col min="24" max="24" width="7.26171875" style="60" customWidth="1"/>
    <col min="25" max="25" width="13.15625" style="60" hidden="1" customWidth="1"/>
    <col min="26" max="26" width="7.83984375" style="60" hidden="1" customWidth="1"/>
    <col min="27" max="27" width="9.578125" style="60" customWidth="1"/>
    <col min="28" max="28" width="18.68359375" style="60" customWidth="1"/>
    <col min="29" max="35" width="9.15625" style="60"/>
    <col min="36" max="37" width="9.15625" style="60" hidden="1" customWidth="1"/>
    <col min="38" max="16384" width="9.15625" style="60"/>
  </cols>
  <sheetData>
    <row r="1" spans="1:37" ht="81.75" customHeight="1" x14ac:dyDescent="0.7">
      <c r="A1" s="64" t="s">
        <v>198</v>
      </c>
      <c r="B1" s="65"/>
      <c r="C1" s="65"/>
      <c r="D1" s="65"/>
      <c r="E1" s="65"/>
      <c r="F1" s="56"/>
      <c r="G1" s="56"/>
      <c r="H1" s="56"/>
      <c r="I1" s="66"/>
      <c r="J1" s="57"/>
      <c r="K1" s="57"/>
      <c r="L1" s="67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8"/>
      <c r="AA1" s="56"/>
      <c r="AB1" s="54"/>
    </row>
    <row r="2" spans="1:37" s="44" customFormat="1" ht="15.6" x14ac:dyDescent="0.6">
      <c r="A2" s="40" t="s">
        <v>7</v>
      </c>
      <c r="B2" s="41"/>
      <c r="C2" s="41"/>
      <c r="D2" s="41"/>
      <c r="E2" s="41"/>
      <c r="F2" s="41" t="s">
        <v>0</v>
      </c>
      <c r="G2" s="41"/>
      <c r="H2" s="41"/>
      <c r="I2" s="42"/>
      <c r="J2" s="43"/>
      <c r="K2" s="43"/>
      <c r="L2" s="43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68" t="s">
        <v>10</v>
      </c>
    </row>
    <row r="3" spans="1:37" s="53" customFormat="1" ht="94.5" customHeight="1" x14ac:dyDescent="0.55000000000000004">
      <c r="A3" s="27" t="s">
        <v>1</v>
      </c>
      <c r="B3" s="45" t="s">
        <v>28</v>
      </c>
      <c r="C3" s="46" t="s">
        <v>147</v>
      </c>
      <c r="D3" s="46" t="s">
        <v>8</v>
      </c>
      <c r="E3" s="46" t="s">
        <v>9</v>
      </c>
      <c r="F3" s="47" t="s">
        <v>16</v>
      </c>
      <c r="G3" s="47" t="s">
        <v>11</v>
      </c>
      <c r="H3" s="47" t="s">
        <v>4</v>
      </c>
      <c r="I3" s="45" t="s">
        <v>17</v>
      </c>
      <c r="J3" s="48"/>
      <c r="K3" s="49" t="s">
        <v>12</v>
      </c>
      <c r="L3" s="50" t="s">
        <v>14</v>
      </c>
      <c r="M3" s="45" t="s">
        <v>18</v>
      </c>
      <c r="N3" s="45" t="s">
        <v>4</v>
      </c>
      <c r="O3" s="45" t="s">
        <v>19</v>
      </c>
      <c r="P3" s="45" t="s">
        <v>4</v>
      </c>
      <c r="Q3" s="45" t="s">
        <v>20</v>
      </c>
      <c r="R3" s="46" t="s">
        <v>4</v>
      </c>
      <c r="S3" s="45" t="s">
        <v>21</v>
      </c>
      <c r="T3" s="45" t="s">
        <v>4</v>
      </c>
      <c r="U3" s="45" t="s">
        <v>22</v>
      </c>
      <c r="V3" s="45" t="s">
        <v>4</v>
      </c>
      <c r="W3" s="45" t="s">
        <v>23</v>
      </c>
      <c r="X3" s="45" t="s">
        <v>4</v>
      </c>
      <c r="Y3" s="45"/>
      <c r="Z3" s="51" t="s">
        <v>4</v>
      </c>
      <c r="AA3" s="69"/>
      <c r="AB3" s="45" t="s">
        <v>148</v>
      </c>
    </row>
    <row r="4" spans="1:37" ht="21" customHeight="1" x14ac:dyDescent="0.55000000000000004">
      <c r="A4" s="15">
        <v>1</v>
      </c>
      <c r="B4" s="27" t="s">
        <v>47</v>
      </c>
      <c r="C4" s="27" t="s">
        <v>155</v>
      </c>
      <c r="D4" s="35" t="s">
        <v>48</v>
      </c>
      <c r="E4" s="35" t="s">
        <v>49</v>
      </c>
      <c r="F4" s="17" t="s">
        <v>5</v>
      </c>
      <c r="G4" s="17">
        <v>6.83</v>
      </c>
      <c r="H4" s="17">
        <f t="shared" ref="H4:H48" si="0">G4*110</f>
        <v>751.3</v>
      </c>
      <c r="I4" s="15" t="s">
        <v>5</v>
      </c>
      <c r="J4" s="36" t="str">
        <f t="shared" ref="J4:J48" si="1">IF(AND(F4="ΝΑΙ",I4="ΝΑΙ"),"ΟΚ","ΑΠΟΡΡΙΠΤΕΤΑΙ")</f>
        <v>ΟΚ</v>
      </c>
      <c r="K4" s="36" t="s">
        <v>5</v>
      </c>
      <c r="L4" s="36"/>
      <c r="M4" s="15"/>
      <c r="N4" s="15">
        <f t="shared" ref="N4:N48" si="2">IF(M4="ΑΡΙΣΤΗ",70,IF(M4="ΠΟΛΥ ΚΑΛΗ",50,IF(M4="ΚΑΛΗ",30,)))</f>
        <v>0</v>
      </c>
      <c r="O4" s="15"/>
      <c r="P4" s="15">
        <f t="shared" ref="P4:P48" si="3">IF(O4="ΑΡΙΣΤΗ",70,IF(O4="ΠΟΛΥ ΚΑΛΗ",50,IF(O4="ΚΑΛΗ",30,)))</f>
        <v>0</v>
      </c>
      <c r="Q4" s="15"/>
      <c r="R4" s="15">
        <f t="shared" ref="R4:R48" si="4">IF(Q4="ΑΡΙΣΤΗ",70,IF(Q4="ΠΟΛΥ ΚΑΛΗ",50,IF(Q4="ΚΑΛΗ",30,)))</f>
        <v>0</v>
      </c>
      <c r="S4" s="15"/>
      <c r="T4" s="15">
        <f t="shared" ref="T4:T48" si="5">IF(S4="ΝΑΙ",150,0)</f>
        <v>0</v>
      </c>
      <c r="U4" s="15"/>
      <c r="V4" s="15">
        <f t="shared" ref="V4:V48" si="6">IF(U4="ΝΑΙ",100,0)</f>
        <v>0</v>
      </c>
      <c r="W4" s="15">
        <v>24</v>
      </c>
      <c r="X4" s="15">
        <f t="shared" ref="X4:X48" si="7">W4*17</f>
        <v>408</v>
      </c>
      <c r="Y4" s="15"/>
      <c r="Z4" s="16">
        <f t="shared" ref="Z4:Z48" si="8">Y4*7</f>
        <v>0</v>
      </c>
      <c r="AA4" s="37">
        <f t="shared" ref="AA4:AA48" si="9">H4+T4+N4+P4+R4+X4+Z4+V4</f>
        <v>1159.3</v>
      </c>
      <c r="AB4" s="15" t="s">
        <v>12</v>
      </c>
    </row>
    <row r="5" spans="1:37" ht="18" customHeight="1" x14ac:dyDescent="0.55000000000000004">
      <c r="A5" s="15">
        <v>2</v>
      </c>
      <c r="B5" s="27" t="s">
        <v>143</v>
      </c>
      <c r="C5" s="27" t="s">
        <v>192</v>
      </c>
      <c r="D5" s="35" t="s">
        <v>144</v>
      </c>
      <c r="E5" s="35" t="s">
        <v>37</v>
      </c>
      <c r="F5" s="17" t="s">
        <v>5</v>
      </c>
      <c r="G5" s="17">
        <v>6.15</v>
      </c>
      <c r="H5" s="17">
        <f t="shared" si="0"/>
        <v>676.5</v>
      </c>
      <c r="I5" s="15" t="s">
        <v>5</v>
      </c>
      <c r="J5" s="36" t="str">
        <f t="shared" si="1"/>
        <v>ΟΚ</v>
      </c>
      <c r="K5" s="36" t="s">
        <v>5</v>
      </c>
      <c r="L5" s="36"/>
      <c r="M5" s="15"/>
      <c r="N5" s="15">
        <f t="shared" si="2"/>
        <v>0</v>
      </c>
      <c r="O5" s="15"/>
      <c r="P5" s="15">
        <f t="shared" si="3"/>
        <v>0</v>
      </c>
      <c r="Q5" s="15"/>
      <c r="R5" s="15">
        <f t="shared" si="4"/>
        <v>0</v>
      </c>
      <c r="S5" s="15"/>
      <c r="T5" s="15">
        <f t="shared" si="5"/>
        <v>0</v>
      </c>
      <c r="U5" s="15"/>
      <c r="V5" s="15">
        <f t="shared" si="6"/>
        <v>0</v>
      </c>
      <c r="W5" s="15">
        <v>24</v>
      </c>
      <c r="X5" s="15">
        <f t="shared" si="7"/>
        <v>408</v>
      </c>
      <c r="Y5" s="15"/>
      <c r="Z5" s="16">
        <f t="shared" si="8"/>
        <v>0</v>
      </c>
      <c r="AA5" s="37">
        <f t="shared" si="9"/>
        <v>1084.5</v>
      </c>
      <c r="AB5" s="15" t="s">
        <v>12</v>
      </c>
    </row>
    <row r="6" spans="1:37" ht="18" customHeight="1" x14ac:dyDescent="0.55000000000000004">
      <c r="A6" s="15">
        <v>3</v>
      </c>
      <c r="B6" s="27" t="s">
        <v>145</v>
      </c>
      <c r="C6" s="27" t="s">
        <v>193</v>
      </c>
      <c r="D6" s="35" t="s">
        <v>146</v>
      </c>
      <c r="E6" s="35" t="s">
        <v>86</v>
      </c>
      <c r="F6" s="17" t="s">
        <v>5</v>
      </c>
      <c r="G6" s="17">
        <v>5.95</v>
      </c>
      <c r="H6" s="17">
        <f t="shared" si="0"/>
        <v>654.5</v>
      </c>
      <c r="I6" s="15" t="s">
        <v>5</v>
      </c>
      <c r="J6" s="36" t="str">
        <f t="shared" si="1"/>
        <v>ΟΚ</v>
      </c>
      <c r="K6" s="36" t="s">
        <v>5</v>
      </c>
      <c r="L6" s="36"/>
      <c r="M6" s="15"/>
      <c r="N6" s="15">
        <f t="shared" si="2"/>
        <v>0</v>
      </c>
      <c r="O6" s="15"/>
      <c r="P6" s="15">
        <f t="shared" si="3"/>
        <v>0</v>
      </c>
      <c r="Q6" s="15"/>
      <c r="R6" s="15">
        <f t="shared" si="4"/>
        <v>0</v>
      </c>
      <c r="S6" s="15"/>
      <c r="T6" s="15">
        <f t="shared" si="5"/>
        <v>0</v>
      </c>
      <c r="U6" s="15"/>
      <c r="V6" s="15">
        <f t="shared" si="6"/>
        <v>0</v>
      </c>
      <c r="W6" s="15">
        <v>21</v>
      </c>
      <c r="X6" s="15">
        <f t="shared" si="7"/>
        <v>357</v>
      </c>
      <c r="Y6" s="15"/>
      <c r="Z6" s="16">
        <f t="shared" si="8"/>
        <v>0</v>
      </c>
      <c r="AA6" s="37">
        <f t="shared" si="9"/>
        <v>1011.5</v>
      </c>
      <c r="AB6" s="15" t="s">
        <v>12</v>
      </c>
    </row>
    <row r="7" spans="1:37" ht="18" customHeight="1" x14ac:dyDescent="0.55000000000000004">
      <c r="A7" s="15">
        <v>4</v>
      </c>
      <c r="B7" s="27" t="s">
        <v>129</v>
      </c>
      <c r="C7" s="27" t="s">
        <v>187</v>
      </c>
      <c r="D7" s="35" t="s">
        <v>130</v>
      </c>
      <c r="E7" s="35" t="s">
        <v>131</v>
      </c>
      <c r="F7" s="17" t="s">
        <v>5</v>
      </c>
      <c r="G7" s="17">
        <v>7.86</v>
      </c>
      <c r="H7" s="17">
        <f t="shared" si="0"/>
        <v>864.6</v>
      </c>
      <c r="I7" s="15" t="s">
        <v>5</v>
      </c>
      <c r="J7" s="36" t="str">
        <f t="shared" si="1"/>
        <v>ΟΚ</v>
      </c>
      <c r="K7" s="36" t="s">
        <v>5</v>
      </c>
      <c r="L7" s="36"/>
      <c r="M7" s="15"/>
      <c r="N7" s="15">
        <f t="shared" si="2"/>
        <v>0</v>
      </c>
      <c r="O7" s="15"/>
      <c r="P7" s="15">
        <f t="shared" si="3"/>
        <v>0</v>
      </c>
      <c r="Q7" s="15"/>
      <c r="R7" s="15">
        <f t="shared" si="4"/>
        <v>0</v>
      </c>
      <c r="S7" s="15"/>
      <c r="T7" s="15">
        <f t="shared" si="5"/>
        <v>0</v>
      </c>
      <c r="U7" s="15"/>
      <c r="V7" s="15">
        <f t="shared" si="6"/>
        <v>0</v>
      </c>
      <c r="W7" s="15"/>
      <c r="X7" s="15">
        <f t="shared" si="7"/>
        <v>0</v>
      </c>
      <c r="Y7" s="15"/>
      <c r="Z7" s="16">
        <f t="shared" si="8"/>
        <v>0</v>
      </c>
      <c r="AA7" s="37">
        <f t="shared" si="9"/>
        <v>864.6</v>
      </c>
      <c r="AB7" s="15" t="s">
        <v>12</v>
      </c>
    </row>
    <row r="8" spans="1:37" ht="18" customHeight="1" x14ac:dyDescent="0.55000000000000004">
      <c r="A8" s="15">
        <v>5</v>
      </c>
      <c r="B8" s="27" t="s">
        <v>64</v>
      </c>
      <c r="C8" s="27" t="s">
        <v>161</v>
      </c>
      <c r="D8" s="35" t="s">
        <v>65</v>
      </c>
      <c r="E8" s="35" t="s">
        <v>66</v>
      </c>
      <c r="F8" s="17" t="s">
        <v>5</v>
      </c>
      <c r="G8" s="17">
        <v>7.5</v>
      </c>
      <c r="H8" s="17">
        <f t="shared" si="0"/>
        <v>825</v>
      </c>
      <c r="I8" s="15" t="s">
        <v>5</v>
      </c>
      <c r="J8" s="36" t="str">
        <f t="shared" si="1"/>
        <v>ΟΚ</v>
      </c>
      <c r="K8" s="36" t="s">
        <v>5</v>
      </c>
      <c r="L8" s="36"/>
      <c r="M8" s="15"/>
      <c r="N8" s="15">
        <f t="shared" si="2"/>
        <v>0</v>
      </c>
      <c r="O8" s="15"/>
      <c r="P8" s="15">
        <f t="shared" si="3"/>
        <v>0</v>
      </c>
      <c r="Q8" s="15"/>
      <c r="R8" s="15">
        <f t="shared" si="4"/>
        <v>0</v>
      </c>
      <c r="S8" s="15"/>
      <c r="T8" s="15">
        <f t="shared" si="5"/>
        <v>0</v>
      </c>
      <c r="U8" s="15"/>
      <c r="V8" s="15">
        <f t="shared" si="6"/>
        <v>0</v>
      </c>
      <c r="W8" s="15"/>
      <c r="X8" s="15">
        <f t="shared" si="7"/>
        <v>0</v>
      </c>
      <c r="Y8" s="15"/>
      <c r="Z8" s="16">
        <f t="shared" si="8"/>
        <v>0</v>
      </c>
      <c r="AA8" s="37">
        <f t="shared" si="9"/>
        <v>825</v>
      </c>
      <c r="AB8" s="15" t="s">
        <v>12</v>
      </c>
    </row>
    <row r="9" spans="1:37" ht="18" customHeight="1" x14ac:dyDescent="0.55000000000000004">
      <c r="A9" s="15">
        <v>6</v>
      </c>
      <c r="B9" s="27" t="s">
        <v>32</v>
      </c>
      <c r="C9" s="27" t="s">
        <v>150</v>
      </c>
      <c r="D9" s="35" t="s">
        <v>33</v>
      </c>
      <c r="E9" s="35" t="s">
        <v>34</v>
      </c>
      <c r="F9" s="17" t="s">
        <v>5</v>
      </c>
      <c r="G9" s="17">
        <v>7.27</v>
      </c>
      <c r="H9" s="17">
        <f t="shared" si="0"/>
        <v>799.69999999999993</v>
      </c>
      <c r="I9" s="15" t="s">
        <v>5</v>
      </c>
      <c r="J9" s="36" t="str">
        <f t="shared" si="1"/>
        <v>ΟΚ</v>
      </c>
      <c r="K9" s="36" t="s">
        <v>5</v>
      </c>
      <c r="L9" s="36"/>
      <c r="M9" s="15"/>
      <c r="N9" s="15">
        <f t="shared" si="2"/>
        <v>0</v>
      </c>
      <c r="O9" s="15"/>
      <c r="P9" s="15">
        <f t="shared" si="3"/>
        <v>0</v>
      </c>
      <c r="Q9" s="15"/>
      <c r="R9" s="15">
        <f t="shared" si="4"/>
        <v>0</v>
      </c>
      <c r="S9" s="15"/>
      <c r="T9" s="15">
        <f t="shared" si="5"/>
        <v>0</v>
      </c>
      <c r="U9" s="15"/>
      <c r="V9" s="15">
        <f t="shared" si="6"/>
        <v>0</v>
      </c>
      <c r="W9" s="15"/>
      <c r="X9" s="15">
        <f t="shared" si="7"/>
        <v>0</v>
      </c>
      <c r="Y9" s="15"/>
      <c r="Z9" s="16">
        <f t="shared" si="8"/>
        <v>0</v>
      </c>
      <c r="AA9" s="37">
        <f t="shared" si="9"/>
        <v>799.69999999999993</v>
      </c>
      <c r="AB9" s="15" t="s">
        <v>12</v>
      </c>
    </row>
    <row r="10" spans="1:37" ht="18" customHeight="1" x14ac:dyDescent="0.55000000000000004">
      <c r="A10" s="15">
        <v>7</v>
      </c>
      <c r="B10" s="27" t="s">
        <v>132</v>
      </c>
      <c r="C10" s="27" t="s">
        <v>188</v>
      </c>
      <c r="D10" s="35" t="s">
        <v>133</v>
      </c>
      <c r="E10" s="35" t="s">
        <v>134</v>
      </c>
      <c r="F10" s="17" t="s">
        <v>5</v>
      </c>
      <c r="G10" s="17">
        <v>5.95</v>
      </c>
      <c r="H10" s="17">
        <f t="shared" si="0"/>
        <v>654.5</v>
      </c>
      <c r="I10" s="15" t="s">
        <v>5</v>
      </c>
      <c r="J10" s="36" t="str">
        <f t="shared" si="1"/>
        <v>ΟΚ</v>
      </c>
      <c r="K10" s="36" t="s">
        <v>5</v>
      </c>
      <c r="L10" s="36" t="s">
        <v>5</v>
      </c>
      <c r="M10" s="15"/>
      <c r="N10" s="15">
        <f t="shared" si="2"/>
        <v>0</v>
      </c>
      <c r="O10" s="15"/>
      <c r="P10" s="15">
        <f t="shared" si="3"/>
        <v>0</v>
      </c>
      <c r="Q10" s="15" t="s">
        <v>3</v>
      </c>
      <c r="R10" s="15">
        <f t="shared" si="4"/>
        <v>30</v>
      </c>
      <c r="S10" s="15"/>
      <c r="T10" s="15">
        <f t="shared" si="5"/>
        <v>0</v>
      </c>
      <c r="U10" s="15" t="s">
        <v>5</v>
      </c>
      <c r="V10" s="15">
        <f t="shared" si="6"/>
        <v>100</v>
      </c>
      <c r="W10" s="15"/>
      <c r="X10" s="15">
        <f t="shared" si="7"/>
        <v>0</v>
      </c>
      <c r="Y10" s="15"/>
      <c r="Z10" s="16">
        <f t="shared" si="8"/>
        <v>0</v>
      </c>
      <c r="AA10" s="37">
        <f t="shared" si="9"/>
        <v>784.5</v>
      </c>
      <c r="AB10" s="15" t="s">
        <v>12</v>
      </c>
    </row>
    <row r="11" spans="1:37" ht="18" customHeight="1" x14ac:dyDescent="0.55000000000000004">
      <c r="A11" s="15">
        <v>8</v>
      </c>
      <c r="B11" s="27" t="s">
        <v>110</v>
      </c>
      <c r="C11" s="27" t="s">
        <v>179</v>
      </c>
      <c r="D11" s="35" t="s">
        <v>111</v>
      </c>
      <c r="E11" s="35" t="s">
        <v>112</v>
      </c>
      <c r="F11" s="17" t="s">
        <v>5</v>
      </c>
      <c r="G11" s="17">
        <v>6.13</v>
      </c>
      <c r="H11" s="17">
        <f t="shared" si="0"/>
        <v>674.3</v>
      </c>
      <c r="I11" s="15" t="s">
        <v>5</v>
      </c>
      <c r="J11" s="36" t="str">
        <f t="shared" si="1"/>
        <v>ΟΚ</v>
      </c>
      <c r="K11" s="36" t="s">
        <v>5</v>
      </c>
      <c r="L11" s="36"/>
      <c r="M11" s="15"/>
      <c r="N11" s="15">
        <f t="shared" si="2"/>
        <v>0</v>
      </c>
      <c r="O11" s="15"/>
      <c r="P11" s="15">
        <f t="shared" si="3"/>
        <v>0</v>
      </c>
      <c r="Q11" s="15"/>
      <c r="R11" s="15">
        <f t="shared" si="4"/>
        <v>0</v>
      </c>
      <c r="S11" s="15"/>
      <c r="T11" s="15">
        <f t="shared" si="5"/>
        <v>0</v>
      </c>
      <c r="U11" s="15"/>
      <c r="V11" s="15">
        <f t="shared" si="6"/>
        <v>0</v>
      </c>
      <c r="W11" s="15"/>
      <c r="X11" s="15">
        <f t="shared" si="7"/>
        <v>0</v>
      </c>
      <c r="Y11" s="15"/>
      <c r="Z11" s="16">
        <f t="shared" si="8"/>
        <v>0</v>
      </c>
      <c r="AA11" s="37">
        <f t="shared" si="9"/>
        <v>674.3</v>
      </c>
      <c r="AB11" s="15" t="s">
        <v>12</v>
      </c>
    </row>
    <row r="12" spans="1:37" ht="18" customHeight="1" x14ac:dyDescent="0.55000000000000004">
      <c r="A12" s="15">
        <v>9</v>
      </c>
      <c r="B12" s="27" t="s">
        <v>125</v>
      </c>
      <c r="C12" s="27" t="s">
        <v>185</v>
      </c>
      <c r="D12" s="35" t="s">
        <v>126</v>
      </c>
      <c r="E12" s="35" t="s">
        <v>34</v>
      </c>
      <c r="F12" s="17" t="s">
        <v>5</v>
      </c>
      <c r="G12" s="17">
        <v>6</v>
      </c>
      <c r="H12" s="17">
        <f t="shared" si="0"/>
        <v>660</v>
      </c>
      <c r="I12" s="15" t="s">
        <v>5</v>
      </c>
      <c r="J12" s="36" t="str">
        <f t="shared" si="1"/>
        <v>ΟΚ</v>
      </c>
      <c r="K12" s="36" t="s">
        <v>5</v>
      </c>
      <c r="L12" s="36"/>
      <c r="M12" s="15"/>
      <c r="N12" s="15">
        <f t="shared" si="2"/>
        <v>0</v>
      </c>
      <c r="O12" s="15"/>
      <c r="P12" s="15">
        <f t="shared" si="3"/>
        <v>0</v>
      </c>
      <c r="Q12" s="15"/>
      <c r="R12" s="15">
        <f t="shared" si="4"/>
        <v>0</v>
      </c>
      <c r="S12" s="15"/>
      <c r="T12" s="15">
        <f t="shared" si="5"/>
        <v>0</v>
      </c>
      <c r="U12" s="15"/>
      <c r="V12" s="15">
        <f t="shared" si="6"/>
        <v>0</v>
      </c>
      <c r="W12" s="15"/>
      <c r="X12" s="15">
        <f t="shared" si="7"/>
        <v>0</v>
      </c>
      <c r="Y12" s="15"/>
      <c r="Z12" s="16">
        <f t="shared" si="8"/>
        <v>0</v>
      </c>
      <c r="AA12" s="37">
        <f t="shared" si="9"/>
        <v>660</v>
      </c>
      <c r="AB12" s="15" t="s">
        <v>12</v>
      </c>
    </row>
    <row r="13" spans="1:37" ht="18" customHeight="1" x14ac:dyDescent="0.55000000000000004">
      <c r="A13" s="15">
        <v>10</v>
      </c>
      <c r="B13" s="27" t="s">
        <v>41</v>
      </c>
      <c r="C13" s="27" t="s">
        <v>153</v>
      </c>
      <c r="D13" s="35" t="s">
        <v>42</v>
      </c>
      <c r="E13" s="35" t="s">
        <v>43</v>
      </c>
      <c r="F13" s="17" t="s">
        <v>5</v>
      </c>
      <c r="G13" s="17">
        <v>5.8</v>
      </c>
      <c r="H13" s="17">
        <f t="shared" si="0"/>
        <v>638</v>
      </c>
      <c r="I13" s="15" t="s">
        <v>5</v>
      </c>
      <c r="J13" s="36" t="str">
        <f t="shared" si="1"/>
        <v>ΟΚ</v>
      </c>
      <c r="K13" s="36" t="s">
        <v>5</v>
      </c>
      <c r="L13" s="36"/>
      <c r="M13" s="15"/>
      <c r="N13" s="15">
        <f t="shared" si="2"/>
        <v>0</v>
      </c>
      <c r="O13" s="15"/>
      <c r="P13" s="15">
        <f t="shared" si="3"/>
        <v>0</v>
      </c>
      <c r="Q13" s="15"/>
      <c r="R13" s="15">
        <f t="shared" si="4"/>
        <v>0</v>
      </c>
      <c r="S13" s="15"/>
      <c r="T13" s="15">
        <f t="shared" si="5"/>
        <v>0</v>
      </c>
      <c r="U13" s="15"/>
      <c r="V13" s="15">
        <f t="shared" si="6"/>
        <v>0</v>
      </c>
      <c r="W13" s="15"/>
      <c r="X13" s="15">
        <f t="shared" si="7"/>
        <v>0</v>
      </c>
      <c r="Y13" s="15"/>
      <c r="Z13" s="16">
        <f t="shared" si="8"/>
        <v>0</v>
      </c>
      <c r="AA13" s="37">
        <f t="shared" si="9"/>
        <v>638</v>
      </c>
      <c r="AB13" s="15" t="s">
        <v>12</v>
      </c>
    </row>
    <row r="14" spans="1:37" ht="18" customHeight="1" x14ac:dyDescent="0.55000000000000004">
      <c r="A14" s="15">
        <v>11</v>
      </c>
      <c r="B14" s="27" t="s">
        <v>87</v>
      </c>
      <c r="C14" s="27" t="s">
        <v>169</v>
      </c>
      <c r="D14" s="35" t="s">
        <v>88</v>
      </c>
      <c r="E14" s="35" t="s">
        <v>89</v>
      </c>
      <c r="F14" s="17" t="s">
        <v>5</v>
      </c>
      <c r="G14" s="17">
        <v>7.54</v>
      </c>
      <c r="H14" s="17">
        <f t="shared" si="0"/>
        <v>829.4</v>
      </c>
      <c r="I14" s="15" t="s">
        <v>5</v>
      </c>
      <c r="J14" s="36" t="str">
        <f t="shared" si="1"/>
        <v>ΟΚ</v>
      </c>
      <c r="K14" s="36"/>
      <c r="L14" s="36"/>
      <c r="M14" s="15"/>
      <c r="N14" s="15">
        <f t="shared" si="2"/>
        <v>0</v>
      </c>
      <c r="O14" s="15"/>
      <c r="P14" s="15">
        <f t="shared" si="3"/>
        <v>0</v>
      </c>
      <c r="Q14" s="15"/>
      <c r="R14" s="15">
        <f t="shared" si="4"/>
        <v>0</v>
      </c>
      <c r="S14" s="15" t="s">
        <v>5</v>
      </c>
      <c r="T14" s="15">
        <f t="shared" si="5"/>
        <v>150</v>
      </c>
      <c r="U14" s="15" t="s">
        <v>5</v>
      </c>
      <c r="V14" s="15">
        <f t="shared" si="6"/>
        <v>100</v>
      </c>
      <c r="W14" s="15">
        <v>24</v>
      </c>
      <c r="X14" s="15">
        <f t="shared" si="7"/>
        <v>408</v>
      </c>
      <c r="Y14" s="15"/>
      <c r="Z14" s="16">
        <f t="shared" si="8"/>
        <v>0</v>
      </c>
      <c r="AA14" s="37">
        <f t="shared" si="9"/>
        <v>1487.4</v>
      </c>
      <c r="AB14" s="15"/>
      <c r="AJ14" s="60" t="s">
        <v>13</v>
      </c>
      <c r="AK14" s="60" t="s">
        <v>6</v>
      </c>
    </row>
    <row r="15" spans="1:37" ht="18" customHeight="1" x14ac:dyDescent="0.55000000000000004">
      <c r="A15" s="15">
        <v>12</v>
      </c>
      <c r="B15" s="63" t="s">
        <v>79</v>
      </c>
      <c r="C15" s="63" t="s">
        <v>166</v>
      </c>
      <c r="D15" s="15" t="s">
        <v>80</v>
      </c>
      <c r="E15" s="15" t="s">
        <v>55</v>
      </c>
      <c r="F15" s="17" t="s">
        <v>5</v>
      </c>
      <c r="G15" s="17">
        <v>9.9</v>
      </c>
      <c r="H15" s="17">
        <f t="shared" si="0"/>
        <v>1089</v>
      </c>
      <c r="I15" s="15" t="s">
        <v>5</v>
      </c>
      <c r="J15" s="36" t="str">
        <f t="shared" si="1"/>
        <v>ΟΚ</v>
      </c>
      <c r="K15" s="36"/>
      <c r="L15" s="36"/>
      <c r="M15" s="15"/>
      <c r="N15" s="15">
        <f t="shared" si="2"/>
        <v>0</v>
      </c>
      <c r="O15" s="15"/>
      <c r="P15" s="15">
        <f t="shared" si="3"/>
        <v>0</v>
      </c>
      <c r="Q15" s="15" t="s">
        <v>2</v>
      </c>
      <c r="R15" s="15">
        <f t="shared" si="4"/>
        <v>70</v>
      </c>
      <c r="S15" s="15" t="s">
        <v>5</v>
      </c>
      <c r="T15" s="15">
        <f t="shared" si="5"/>
        <v>150</v>
      </c>
      <c r="U15" s="15" t="s">
        <v>5</v>
      </c>
      <c r="V15" s="15">
        <f t="shared" si="6"/>
        <v>100</v>
      </c>
      <c r="W15" s="15"/>
      <c r="X15" s="15">
        <f t="shared" si="7"/>
        <v>0</v>
      </c>
      <c r="Y15" s="15"/>
      <c r="Z15" s="16">
        <f t="shared" si="8"/>
        <v>0</v>
      </c>
      <c r="AA15" s="37">
        <f t="shared" si="9"/>
        <v>1409</v>
      </c>
      <c r="AB15" s="63"/>
    </row>
    <row r="16" spans="1:37" ht="18" customHeight="1" x14ac:dyDescent="0.55000000000000004">
      <c r="A16" s="15">
        <v>13</v>
      </c>
      <c r="B16" s="27" t="s">
        <v>62</v>
      </c>
      <c r="C16" s="27" t="s">
        <v>160</v>
      </c>
      <c r="D16" s="35" t="s">
        <v>63</v>
      </c>
      <c r="E16" s="35" t="s">
        <v>55</v>
      </c>
      <c r="F16" s="17" t="s">
        <v>5</v>
      </c>
      <c r="G16" s="17">
        <v>9.85</v>
      </c>
      <c r="H16" s="17">
        <f t="shared" si="0"/>
        <v>1083.5</v>
      </c>
      <c r="I16" s="15" t="s">
        <v>5</v>
      </c>
      <c r="J16" s="36" t="str">
        <f t="shared" si="1"/>
        <v>ΟΚ</v>
      </c>
      <c r="K16" s="36"/>
      <c r="L16" s="36"/>
      <c r="M16" s="15"/>
      <c r="N16" s="15">
        <f t="shared" si="2"/>
        <v>0</v>
      </c>
      <c r="O16" s="15"/>
      <c r="P16" s="15">
        <f t="shared" si="3"/>
        <v>0</v>
      </c>
      <c r="Q16" s="15" t="s">
        <v>3</v>
      </c>
      <c r="R16" s="15">
        <f t="shared" si="4"/>
        <v>30</v>
      </c>
      <c r="S16" s="15" t="s">
        <v>5</v>
      </c>
      <c r="T16" s="15">
        <f t="shared" si="5"/>
        <v>150</v>
      </c>
      <c r="U16" s="15" t="s">
        <v>5</v>
      </c>
      <c r="V16" s="15">
        <f t="shared" si="6"/>
        <v>100</v>
      </c>
      <c r="W16" s="15"/>
      <c r="X16" s="15">
        <f t="shared" si="7"/>
        <v>0</v>
      </c>
      <c r="Y16" s="15"/>
      <c r="Z16" s="16">
        <f t="shared" si="8"/>
        <v>0</v>
      </c>
      <c r="AA16" s="37">
        <f t="shared" si="9"/>
        <v>1363.5</v>
      </c>
      <c r="AB16" s="15"/>
    </row>
    <row r="17" spans="1:37" ht="18" customHeight="1" x14ac:dyDescent="0.55000000000000004">
      <c r="A17" s="15">
        <v>14</v>
      </c>
      <c r="B17" s="27" t="s">
        <v>90</v>
      </c>
      <c r="C17" s="27" t="s">
        <v>170</v>
      </c>
      <c r="D17" s="35" t="s">
        <v>91</v>
      </c>
      <c r="E17" s="35" t="s">
        <v>58</v>
      </c>
      <c r="F17" s="17" t="s">
        <v>5</v>
      </c>
      <c r="G17" s="17">
        <v>9.4</v>
      </c>
      <c r="H17" s="17">
        <f t="shared" si="0"/>
        <v>1034</v>
      </c>
      <c r="I17" s="15" t="s">
        <v>5</v>
      </c>
      <c r="J17" s="36" t="str">
        <f t="shared" si="1"/>
        <v>ΟΚ</v>
      </c>
      <c r="K17" s="36"/>
      <c r="L17" s="36"/>
      <c r="M17" s="15"/>
      <c r="N17" s="15">
        <f t="shared" si="2"/>
        <v>0</v>
      </c>
      <c r="O17" s="15"/>
      <c r="P17" s="15">
        <f t="shared" si="3"/>
        <v>0</v>
      </c>
      <c r="Q17" s="15"/>
      <c r="R17" s="15">
        <f t="shared" si="4"/>
        <v>0</v>
      </c>
      <c r="S17" s="15" t="s">
        <v>5</v>
      </c>
      <c r="T17" s="15">
        <f t="shared" si="5"/>
        <v>150</v>
      </c>
      <c r="U17" s="15" t="s">
        <v>5</v>
      </c>
      <c r="V17" s="15">
        <f t="shared" si="6"/>
        <v>100</v>
      </c>
      <c r="W17" s="15"/>
      <c r="X17" s="15">
        <f t="shared" si="7"/>
        <v>0</v>
      </c>
      <c r="Y17" s="15"/>
      <c r="Z17" s="16">
        <f t="shared" si="8"/>
        <v>0</v>
      </c>
      <c r="AA17" s="37">
        <f t="shared" si="9"/>
        <v>1284</v>
      </c>
      <c r="AB17" s="15"/>
    </row>
    <row r="18" spans="1:37" ht="18" customHeight="1" x14ac:dyDescent="0.55000000000000004">
      <c r="A18" s="15">
        <v>15</v>
      </c>
      <c r="B18" s="27" t="s">
        <v>59</v>
      </c>
      <c r="C18" s="27" t="s">
        <v>159</v>
      </c>
      <c r="D18" s="35" t="s">
        <v>60</v>
      </c>
      <c r="E18" s="35" t="s">
        <v>61</v>
      </c>
      <c r="F18" s="17" t="s">
        <v>5</v>
      </c>
      <c r="G18" s="17">
        <v>8.86</v>
      </c>
      <c r="H18" s="17">
        <f t="shared" si="0"/>
        <v>974.59999999999991</v>
      </c>
      <c r="I18" s="15" t="s">
        <v>5</v>
      </c>
      <c r="J18" s="36" t="str">
        <f t="shared" si="1"/>
        <v>ΟΚ</v>
      </c>
      <c r="K18" s="36"/>
      <c r="L18" s="36"/>
      <c r="M18" s="15"/>
      <c r="N18" s="15">
        <f t="shared" si="2"/>
        <v>0</v>
      </c>
      <c r="O18" s="15"/>
      <c r="P18" s="15">
        <f t="shared" si="3"/>
        <v>0</v>
      </c>
      <c r="Q18" s="15" t="s">
        <v>3</v>
      </c>
      <c r="R18" s="15">
        <f t="shared" si="4"/>
        <v>30</v>
      </c>
      <c r="S18" s="15" t="s">
        <v>5</v>
      </c>
      <c r="T18" s="15">
        <f t="shared" si="5"/>
        <v>150</v>
      </c>
      <c r="U18" s="15" t="s">
        <v>5</v>
      </c>
      <c r="V18" s="15">
        <f t="shared" si="6"/>
        <v>100</v>
      </c>
      <c r="W18" s="15"/>
      <c r="X18" s="15">
        <f t="shared" si="7"/>
        <v>0</v>
      </c>
      <c r="Y18" s="15"/>
      <c r="Z18" s="16">
        <f t="shared" si="8"/>
        <v>0</v>
      </c>
      <c r="AA18" s="37">
        <f t="shared" si="9"/>
        <v>1254.5999999999999</v>
      </c>
      <c r="AB18" s="15"/>
    </row>
    <row r="19" spans="1:37" ht="18" customHeight="1" x14ac:dyDescent="0.55000000000000004">
      <c r="A19" s="15">
        <v>16</v>
      </c>
      <c r="B19" s="27" t="s">
        <v>120</v>
      </c>
      <c r="C19" s="27" t="s">
        <v>183</v>
      </c>
      <c r="D19" s="35" t="s">
        <v>121</v>
      </c>
      <c r="E19" s="35" t="s">
        <v>122</v>
      </c>
      <c r="F19" s="17" t="s">
        <v>5</v>
      </c>
      <c r="G19" s="17">
        <v>9.75</v>
      </c>
      <c r="H19" s="17">
        <f t="shared" si="0"/>
        <v>1072.5</v>
      </c>
      <c r="I19" s="15" t="s">
        <v>5</v>
      </c>
      <c r="J19" s="36" t="str">
        <f t="shared" si="1"/>
        <v>ΟΚ</v>
      </c>
      <c r="K19" s="36"/>
      <c r="L19" s="36"/>
      <c r="M19" s="15"/>
      <c r="N19" s="15">
        <f t="shared" si="2"/>
        <v>0</v>
      </c>
      <c r="O19" s="15"/>
      <c r="P19" s="15">
        <f t="shared" si="3"/>
        <v>0</v>
      </c>
      <c r="Q19" s="15"/>
      <c r="R19" s="15">
        <f t="shared" si="4"/>
        <v>0</v>
      </c>
      <c r="S19" s="15" t="s">
        <v>5</v>
      </c>
      <c r="T19" s="15">
        <f t="shared" si="5"/>
        <v>150</v>
      </c>
      <c r="U19" s="15"/>
      <c r="V19" s="15">
        <f t="shared" si="6"/>
        <v>0</v>
      </c>
      <c r="W19" s="15"/>
      <c r="X19" s="15">
        <f t="shared" si="7"/>
        <v>0</v>
      </c>
      <c r="Y19" s="15"/>
      <c r="Z19" s="16">
        <f t="shared" si="8"/>
        <v>0</v>
      </c>
      <c r="AA19" s="37">
        <f t="shared" si="9"/>
        <v>1222.5</v>
      </c>
      <c r="AB19" s="15"/>
    </row>
    <row r="20" spans="1:37" ht="18" customHeight="1" x14ac:dyDescent="0.55000000000000004">
      <c r="A20" s="15">
        <v>17</v>
      </c>
      <c r="B20" s="27" t="s">
        <v>97</v>
      </c>
      <c r="C20" s="27" t="s">
        <v>173</v>
      </c>
      <c r="D20" s="35" t="s">
        <v>98</v>
      </c>
      <c r="E20" s="35" t="s">
        <v>99</v>
      </c>
      <c r="F20" s="17" t="s">
        <v>5</v>
      </c>
      <c r="G20" s="17">
        <v>8.8000000000000007</v>
      </c>
      <c r="H20" s="17">
        <f t="shared" si="0"/>
        <v>968.00000000000011</v>
      </c>
      <c r="I20" s="15" t="s">
        <v>5</v>
      </c>
      <c r="J20" s="36" t="str">
        <f t="shared" si="1"/>
        <v>ΟΚ</v>
      </c>
      <c r="K20" s="36"/>
      <c r="L20" s="36"/>
      <c r="M20" s="15"/>
      <c r="N20" s="15">
        <f t="shared" si="2"/>
        <v>0</v>
      </c>
      <c r="O20" s="15"/>
      <c r="P20" s="15">
        <f t="shared" si="3"/>
        <v>0</v>
      </c>
      <c r="Q20" s="15"/>
      <c r="R20" s="15">
        <f t="shared" si="4"/>
        <v>0</v>
      </c>
      <c r="S20" s="15" t="s">
        <v>5</v>
      </c>
      <c r="T20" s="15">
        <f t="shared" si="5"/>
        <v>150</v>
      </c>
      <c r="U20" s="15" t="s">
        <v>5</v>
      </c>
      <c r="V20" s="15">
        <f t="shared" si="6"/>
        <v>100</v>
      </c>
      <c r="W20" s="15"/>
      <c r="X20" s="15">
        <f t="shared" si="7"/>
        <v>0</v>
      </c>
      <c r="Y20" s="15"/>
      <c r="Z20" s="16">
        <f t="shared" si="8"/>
        <v>0</v>
      </c>
      <c r="AA20" s="37">
        <f t="shared" si="9"/>
        <v>1218</v>
      </c>
      <c r="AB20" s="15"/>
    </row>
    <row r="21" spans="1:37" ht="18" customHeight="1" x14ac:dyDescent="0.55000000000000004">
      <c r="A21" s="15">
        <v>18</v>
      </c>
      <c r="B21" s="27" t="s">
        <v>44</v>
      </c>
      <c r="C21" s="27" t="s">
        <v>154</v>
      </c>
      <c r="D21" s="35" t="s">
        <v>45</v>
      </c>
      <c r="E21" s="35" t="s">
        <v>46</v>
      </c>
      <c r="F21" s="17" t="s">
        <v>5</v>
      </c>
      <c r="G21" s="17">
        <v>9.5399999999999991</v>
      </c>
      <c r="H21" s="17">
        <f t="shared" si="0"/>
        <v>1049.3999999999999</v>
      </c>
      <c r="I21" s="15" t="s">
        <v>5</v>
      </c>
      <c r="J21" s="36" t="str">
        <f t="shared" si="1"/>
        <v>ΟΚ</v>
      </c>
      <c r="K21" s="36"/>
      <c r="L21" s="36"/>
      <c r="M21" s="15"/>
      <c r="N21" s="15">
        <f t="shared" si="2"/>
        <v>0</v>
      </c>
      <c r="O21" s="15"/>
      <c r="P21" s="15">
        <f t="shared" si="3"/>
        <v>0</v>
      </c>
      <c r="Q21" s="15"/>
      <c r="R21" s="15">
        <f t="shared" si="4"/>
        <v>0</v>
      </c>
      <c r="S21" s="15" t="s">
        <v>5</v>
      </c>
      <c r="T21" s="15">
        <f t="shared" si="5"/>
        <v>150</v>
      </c>
      <c r="U21" s="15"/>
      <c r="V21" s="15">
        <f t="shared" si="6"/>
        <v>0</v>
      </c>
      <c r="W21" s="15"/>
      <c r="X21" s="15">
        <f t="shared" si="7"/>
        <v>0</v>
      </c>
      <c r="Y21" s="15"/>
      <c r="Z21" s="16">
        <f t="shared" si="8"/>
        <v>0</v>
      </c>
      <c r="AA21" s="37">
        <f t="shared" si="9"/>
        <v>1199.3999999999999</v>
      </c>
      <c r="AB21" s="15"/>
      <c r="AJ21" s="60" t="s">
        <v>5</v>
      </c>
      <c r="AK21" s="60" t="s">
        <v>2</v>
      </c>
    </row>
    <row r="22" spans="1:37" ht="18" customHeight="1" x14ac:dyDescent="0.55000000000000004">
      <c r="A22" s="15">
        <v>19</v>
      </c>
      <c r="B22" s="27" t="s">
        <v>127</v>
      </c>
      <c r="C22" s="27" t="s">
        <v>186</v>
      </c>
      <c r="D22" s="35" t="s">
        <v>128</v>
      </c>
      <c r="E22" s="35" t="s">
        <v>89</v>
      </c>
      <c r="F22" s="17" t="s">
        <v>5</v>
      </c>
      <c r="G22" s="17">
        <v>8.41</v>
      </c>
      <c r="H22" s="17">
        <f t="shared" si="0"/>
        <v>925.1</v>
      </c>
      <c r="I22" s="15" t="s">
        <v>5</v>
      </c>
      <c r="J22" s="36" t="str">
        <f t="shared" si="1"/>
        <v>ΟΚ</v>
      </c>
      <c r="K22" s="36"/>
      <c r="L22" s="36"/>
      <c r="M22" s="15"/>
      <c r="N22" s="15">
        <f t="shared" si="2"/>
        <v>0</v>
      </c>
      <c r="O22" s="15"/>
      <c r="P22" s="15">
        <f t="shared" si="3"/>
        <v>0</v>
      </c>
      <c r="Q22" s="15"/>
      <c r="R22" s="15">
        <f t="shared" si="4"/>
        <v>0</v>
      </c>
      <c r="S22" s="15" t="s">
        <v>5</v>
      </c>
      <c r="T22" s="15">
        <f t="shared" si="5"/>
        <v>150</v>
      </c>
      <c r="U22" s="15" t="s">
        <v>5</v>
      </c>
      <c r="V22" s="15">
        <f t="shared" si="6"/>
        <v>100</v>
      </c>
      <c r="W22" s="15"/>
      <c r="X22" s="15">
        <f t="shared" si="7"/>
        <v>0</v>
      </c>
      <c r="Y22" s="15"/>
      <c r="Z22" s="16">
        <f t="shared" si="8"/>
        <v>0</v>
      </c>
      <c r="AA22" s="37">
        <f t="shared" si="9"/>
        <v>1175.0999999999999</v>
      </c>
      <c r="AB22" s="15"/>
      <c r="AK22" s="60" t="s">
        <v>3</v>
      </c>
    </row>
    <row r="23" spans="1:37" ht="18" customHeight="1" x14ac:dyDescent="0.55000000000000004">
      <c r="A23" s="15">
        <v>20</v>
      </c>
      <c r="B23" s="27" t="s">
        <v>104</v>
      </c>
      <c r="C23" s="27" t="s">
        <v>176</v>
      </c>
      <c r="D23" s="35" t="s">
        <v>105</v>
      </c>
      <c r="E23" s="35" t="s">
        <v>96</v>
      </c>
      <c r="F23" s="17" t="s">
        <v>5</v>
      </c>
      <c r="G23" s="17">
        <v>9.16</v>
      </c>
      <c r="H23" s="17">
        <f t="shared" si="0"/>
        <v>1007.6</v>
      </c>
      <c r="I23" s="15" t="s">
        <v>5</v>
      </c>
      <c r="J23" s="36" t="str">
        <f t="shared" si="1"/>
        <v>ΟΚ</v>
      </c>
      <c r="K23" s="36"/>
      <c r="L23" s="36"/>
      <c r="M23" s="15"/>
      <c r="N23" s="15">
        <f t="shared" si="2"/>
        <v>0</v>
      </c>
      <c r="O23" s="15"/>
      <c r="P23" s="15">
        <f t="shared" si="3"/>
        <v>0</v>
      </c>
      <c r="Q23" s="15"/>
      <c r="R23" s="15">
        <f t="shared" si="4"/>
        <v>0</v>
      </c>
      <c r="S23" s="15" t="s">
        <v>5</v>
      </c>
      <c r="T23" s="15">
        <f t="shared" si="5"/>
        <v>150</v>
      </c>
      <c r="U23" s="15"/>
      <c r="V23" s="15">
        <f t="shared" si="6"/>
        <v>0</v>
      </c>
      <c r="W23" s="15"/>
      <c r="X23" s="15">
        <f t="shared" si="7"/>
        <v>0</v>
      </c>
      <c r="Y23" s="15"/>
      <c r="Z23" s="16">
        <f t="shared" si="8"/>
        <v>0</v>
      </c>
      <c r="AA23" s="37">
        <f t="shared" si="9"/>
        <v>1157.5999999999999</v>
      </c>
      <c r="AB23" s="15"/>
    </row>
    <row r="24" spans="1:37" ht="18" customHeight="1" x14ac:dyDescent="0.55000000000000004">
      <c r="A24" s="15">
        <v>21</v>
      </c>
      <c r="B24" s="27" t="s">
        <v>29</v>
      </c>
      <c r="C24" s="27" t="s">
        <v>149</v>
      </c>
      <c r="D24" s="35" t="s">
        <v>30</v>
      </c>
      <c r="E24" s="35" t="s">
        <v>31</v>
      </c>
      <c r="F24" s="17" t="s">
        <v>5</v>
      </c>
      <c r="G24" s="17">
        <v>8.15</v>
      </c>
      <c r="H24" s="17">
        <f t="shared" si="0"/>
        <v>896.5</v>
      </c>
      <c r="I24" s="15" t="s">
        <v>5</v>
      </c>
      <c r="J24" s="36" t="str">
        <f t="shared" si="1"/>
        <v>ΟΚ</v>
      </c>
      <c r="K24" s="36"/>
      <c r="L24" s="36" t="s">
        <v>5</v>
      </c>
      <c r="M24" s="15"/>
      <c r="N24" s="15">
        <f t="shared" si="2"/>
        <v>0</v>
      </c>
      <c r="O24" s="15"/>
      <c r="P24" s="15">
        <f t="shared" si="3"/>
        <v>0</v>
      </c>
      <c r="Q24" s="15"/>
      <c r="R24" s="15">
        <f t="shared" si="4"/>
        <v>0</v>
      </c>
      <c r="S24" s="15"/>
      <c r="T24" s="15">
        <f t="shared" si="5"/>
        <v>0</v>
      </c>
      <c r="U24" s="15"/>
      <c r="V24" s="15">
        <f t="shared" si="6"/>
        <v>0</v>
      </c>
      <c r="W24" s="15">
        <v>14</v>
      </c>
      <c r="X24" s="15">
        <f t="shared" si="7"/>
        <v>238</v>
      </c>
      <c r="Y24" s="15"/>
      <c r="Z24" s="16">
        <f t="shared" si="8"/>
        <v>0</v>
      </c>
      <c r="AA24" s="37">
        <f t="shared" si="9"/>
        <v>1134.5</v>
      </c>
      <c r="AB24" s="15"/>
    </row>
    <row r="25" spans="1:37" ht="18" customHeight="1" x14ac:dyDescent="0.55000000000000004">
      <c r="A25" s="15">
        <v>22</v>
      </c>
      <c r="B25" s="27" t="s">
        <v>56</v>
      </c>
      <c r="C25" s="27" t="s">
        <v>158</v>
      </c>
      <c r="D25" s="35" t="s">
        <v>57</v>
      </c>
      <c r="E25" s="35" t="s">
        <v>58</v>
      </c>
      <c r="F25" s="17" t="s">
        <v>5</v>
      </c>
      <c r="G25" s="17">
        <v>7.65</v>
      </c>
      <c r="H25" s="17">
        <f t="shared" si="0"/>
        <v>841.5</v>
      </c>
      <c r="I25" s="15" t="s">
        <v>5</v>
      </c>
      <c r="J25" s="36" t="str">
        <f t="shared" si="1"/>
        <v>ΟΚ</v>
      </c>
      <c r="K25" s="36"/>
      <c r="L25" s="36"/>
      <c r="M25" s="15"/>
      <c r="N25" s="15">
        <f t="shared" si="2"/>
        <v>0</v>
      </c>
      <c r="O25" s="15"/>
      <c r="P25" s="15">
        <f t="shared" si="3"/>
        <v>0</v>
      </c>
      <c r="Q25" s="15" t="s">
        <v>3</v>
      </c>
      <c r="R25" s="15">
        <f t="shared" si="4"/>
        <v>30</v>
      </c>
      <c r="S25" s="15" t="s">
        <v>5</v>
      </c>
      <c r="T25" s="15">
        <f t="shared" si="5"/>
        <v>150</v>
      </c>
      <c r="U25" s="15" t="s">
        <v>5</v>
      </c>
      <c r="V25" s="15">
        <f t="shared" si="6"/>
        <v>100</v>
      </c>
      <c r="W25" s="15"/>
      <c r="X25" s="15">
        <f t="shared" si="7"/>
        <v>0</v>
      </c>
      <c r="Y25" s="15"/>
      <c r="Z25" s="16">
        <f t="shared" si="8"/>
        <v>0</v>
      </c>
      <c r="AA25" s="37">
        <f t="shared" si="9"/>
        <v>1121.5</v>
      </c>
      <c r="AB25" s="15"/>
    </row>
    <row r="26" spans="1:37" x14ac:dyDescent="0.55000000000000004">
      <c r="A26" s="15">
        <v>23</v>
      </c>
      <c r="B26" s="27" t="s">
        <v>138</v>
      </c>
      <c r="C26" s="27" t="s">
        <v>190</v>
      </c>
      <c r="D26" s="35" t="s">
        <v>139</v>
      </c>
      <c r="E26" s="35" t="s">
        <v>140</v>
      </c>
      <c r="F26" s="17" t="s">
        <v>5</v>
      </c>
      <c r="G26" s="17">
        <v>9.86</v>
      </c>
      <c r="H26" s="17">
        <f t="shared" si="0"/>
        <v>1084.5999999999999</v>
      </c>
      <c r="I26" s="15" t="s">
        <v>5</v>
      </c>
      <c r="J26" s="36" t="str">
        <f t="shared" si="1"/>
        <v>ΟΚ</v>
      </c>
      <c r="K26" s="36"/>
      <c r="L26" s="36" t="s">
        <v>5</v>
      </c>
      <c r="M26" s="15"/>
      <c r="N26" s="15">
        <f t="shared" si="2"/>
        <v>0</v>
      </c>
      <c r="O26" s="15"/>
      <c r="P26" s="15">
        <f t="shared" si="3"/>
        <v>0</v>
      </c>
      <c r="Q26" s="15"/>
      <c r="R26" s="15">
        <f t="shared" si="4"/>
        <v>0</v>
      </c>
      <c r="S26" s="15"/>
      <c r="T26" s="15">
        <f t="shared" si="5"/>
        <v>0</v>
      </c>
      <c r="U26" s="15"/>
      <c r="V26" s="15">
        <f t="shared" si="6"/>
        <v>0</v>
      </c>
      <c r="W26" s="15"/>
      <c r="X26" s="15">
        <f t="shared" si="7"/>
        <v>0</v>
      </c>
      <c r="Y26" s="15"/>
      <c r="Z26" s="16">
        <f t="shared" si="8"/>
        <v>0</v>
      </c>
      <c r="AA26" s="37">
        <f t="shared" si="9"/>
        <v>1084.5999999999999</v>
      </c>
      <c r="AB26" s="15"/>
    </row>
    <row r="27" spans="1:37" ht="18" customHeight="1" x14ac:dyDescent="0.55000000000000004">
      <c r="A27" s="15">
        <v>24</v>
      </c>
      <c r="B27" s="27" t="s">
        <v>102</v>
      </c>
      <c r="C27" s="27" t="s">
        <v>175</v>
      </c>
      <c r="D27" s="35" t="s">
        <v>103</v>
      </c>
      <c r="E27" s="35" t="s">
        <v>86</v>
      </c>
      <c r="F27" s="17" t="s">
        <v>5</v>
      </c>
      <c r="G27" s="17">
        <v>7.3</v>
      </c>
      <c r="H27" s="17">
        <f t="shared" si="0"/>
        <v>803</v>
      </c>
      <c r="I27" s="15" t="s">
        <v>5</v>
      </c>
      <c r="J27" s="36" t="str">
        <f t="shared" si="1"/>
        <v>ΟΚ</v>
      </c>
      <c r="K27" s="36"/>
      <c r="L27" s="36"/>
      <c r="M27" s="15"/>
      <c r="N27" s="15">
        <f t="shared" si="2"/>
        <v>0</v>
      </c>
      <c r="O27" s="15"/>
      <c r="P27" s="15">
        <f t="shared" si="3"/>
        <v>0</v>
      </c>
      <c r="Q27" s="15" t="s">
        <v>3</v>
      </c>
      <c r="R27" s="15">
        <f t="shared" si="4"/>
        <v>30</v>
      </c>
      <c r="S27" s="15" t="s">
        <v>5</v>
      </c>
      <c r="T27" s="15">
        <f t="shared" si="5"/>
        <v>150</v>
      </c>
      <c r="U27" s="15" t="s">
        <v>5</v>
      </c>
      <c r="V27" s="15">
        <f t="shared" si="6"/>
        <v>100</v>
      </c>
      <c r="W27" s="15"/>
      <c r="X27" s="15">
        <f t="shared" si="7"/>
        <v>0</v>
      </c>
      <c r="Y27" s="15"/>
      <c r="Z27" s="16">
        <f t="shared" si="8"/>
        <v>0</v>
      </c>
      <c r="AA27" s="37">
        <f t="shared" si="9"/>
        <v>1083</v>
      </c>
      <c r="AB27" s="15"/>
    </row>
    <row r="28" spans="1:37" ht="18" customHeight="1" x14ac:dyDescent="0.55000000000000004">
      <c r="A28" s="15">
        <v>25</v>
      </c>
      <c r="B28" s="27" t="s">
        <v>81</v>
      </c>
      <c r="C28" s="27" t="s">
        <v>167</v>
      </c>
      <c r="D28" s="35" t="s">
        <v>82</v>
      </c>
      <c r="E28" s="35" t="s">
        <v>83</v>
      </c>
      <c r="F28" s="17" t="s">
        <v>5</v>
      </c>
      <c r="G28" s="17">
        <v>8.9</v>
      </c>
      <c r="H28" s="17">
        <f t="shared" si="0"/>
        <v>979</v>
      </c>
      <c r="I28" s="15" t="s">
        <v>5</v>
      </c>
      <c r="J28" s="36" t="str">
        <f t="shared" si="1"/>
        <v>ΟΚ</v>
      </c>
      <c r="K28" s="36"/>
      <c r="L28" s="36"/>
      <c r="M28" s="15"/>
      <c r="N28" s="15">
        <f t="shared" si="2"/>
        <v>0</v>
      </c>
      <c r="O28" s="15"/>
      <c r="P28" s="15">
        <f t="shared" si="3"/>
        <v>0</v>
      </c>
      <c r="Q28" s="15"/>
      <c r="R28" s="15">
        <f t="shared" si="4"/>
        <v>0</v>
      </c>
      <c r="S28" s="15"/>
      <c r="T28" s="15">
        <f t="shared" si="5"/>
        <v>0</v>
      </c>
      <c r="U28" s="15" t="s">
        <v>5</v>
      </c>
      <c r="V28" s="15">
        <f t="shared" si="6"/>
        <v>100</v>
      </c>
      <c r="W28" s="15"/>
      <c r="X28" s="15">
        <f t="shared" si="7"/>
        <v>0</v>
      </c>
      <c r="Y28" s="15"/>
      <c r="Z28" s="16">
        <f t="shared" si="8"/>
        <v>0</v>
      </c>
      <c r="AA28" s="37">
        <f t="shared" si="9"/>
        <v>1079</v>
      </c>
      <c r="AB28" s="15"/>
    </row>
    <row r="29" spans="1:37" ht="18" customHeight="1" x14ac:dyDescent="0.55000000000000004">
      <c r="A29" s="15">
        <v>26</v>
      </c>
      <c r="B29" s="27" t="s">
        <v>108</v>
      </c>
      <c r="C29" s="27" t="s">
        <v>178</v>
      </c>
      <c r="D29" s="35" t="s">
        <v>109</v>
      </c>
      <c r="E29" s="35" t="s">
        <v>86</v>
      </c>
      <c r="F29" s="17" t="s">
        <v>5</v>
      </c>
      <c r="G29" s="17">
        <v>8.75</v>
      </c>
      <c r="H29" s="17">
        <f t="shared" si="0"/>
        <v>962.5</v>
      </c>
      <c r="I29" s="15" t="s">
        <v>5</v>
      </c>
      <c r="J29" s="36" t="str">
        <f t="shared" si="1"/>
        <v>ΟΚ</v>
      </c>
      <c r="K29" s="36"/>
      <c r="L29" s="36"/>
      <c r="M29" s="15"/>
      <c r="N29" s="15">
        <f t="shared" si="2"/>
        <v>0</v>
      </c>
      <c r="O29" s="15"/>
      <c r="P29" s="15">
        <f t="shared" si="3"/>
        <v>0</v>
      </c>
      <c r="Q29" s="15"/>
      <c r="R29" s="15">
        <f t="shared" si="4"/>
        <v>0</v>
      </c>
      <c r="S29" s="15"/>
      <c r="T29" s="15">
        <f t="shared" si="5"/>
        <v>0</v>
      </c>
      <c r="U29" s="15" t="s">
        <v>5</v>
      </c>
      <c r="V29" s="15">
        <f t="shared" si="6"/>
        <v>100</v>
      </c>
      <c r="W29" s="15"/>
      <c r="X29" s="15">
        <f t="shared" si="7"/>
        <v>0</v>
      </c>
      <c r="Y29" s="15"/>
      <c r="Z29" s="16">
        <f t="shared" si="8"/>
        <v>0</v>
      </c>
      <c r="AA29" s="37">
        <f t="shared" si="9"/>
        <v>1062.5</v>
      </c>
      <c r="AB29" s="15"/>
    </row>
    <row r="30" spans="1:37" ht="18" customHeight="1" x14ac:dyDescent="0.55000000000000004">
      <c r="A30" s="15">
        <v>27</v>
      </c>
      <c r="B30" s="27" t="s">
        <v>118</v>
      </c>
      <c r="C30" s="27" t="s">
        <v>182</v>
      </c>
      <c r="D30" s="35" t="s">
        <v>119</v>
      </c>
      <c r="E30" s="35" t="s">
        <v>31</v>
      </c>
      <c r="F30" s="17" t="s">
        <v>5</v>
      </c>
      <c r="G30" s="17">
        <v>7.36</v>
      </c>
      <c r="H30" s="17">
        <f t="shared" si="0"/>
        <v>809.6</v>
      </c>
      <c r="I30" s="15" t="s">
        <v>5</v>
      </c>
      <c r="J30" s="36" t="str">
        <f t="shared" si="1"/>
        <v>ΟΚ</v>
      </c>
      <c r="K30" s="36"/>
      <c r="L30" s="36"/>
      <c r="M30" s="15"/>
      <c r="N30" s="15">
        <f t="shared" si="2"/>
        <v>0</v>
      </c>
      <c r="O30" s="15"/>
      <c r="P30" s="15">
        <f t="shared" si="3"/>
        <v>0</v>
      </c>
      <c r="Q30" s="15"/>
      <c r="R30" s="15">
        <f t="shared" si="4"/>
        <v>0</v>
      </c>
      <c r="S30" s="15" t="s">
        <v>5</v>
      </c>
      <c r="T30" s="15">
        <f t="shared" si="5"/>
        <v>150</v>
      </c>
      <c r="U30" s="15" t="s">
        <v>5</v>
      </c>
      <c r="V30" s="15">
        <f t="shared" si="6"/>
        <v>100</v>
      </c>
      <c r="W30" s="15"/>
      <c r="X30" s="15">
        <f t="shared" si="7"/>
        <v>0</v>
      </c>
      <c r="Y30" s="15"/>
      <c r="Z30" s="16">
        <f t="shared" si="8"/>
        <v>0</v>
      </c>
      <c r="AA30" s="37">
        <f t="shared" si="9"/>
        <v>1059.5999999999999</v>
      </c>
      <c r="AB30" s="15"/>
    </row>
    <row r="31" spans="1:37" x14ac:dyDescent="0.55000000000000004">
      <c r="A31" s="15">
        <v>28</v>
      </c>
      <c r="B31" s="63" t="s">
        <v>123</v>
      </c>
      <c r="C31" s="63" t="s">
        <v>184</v>
      </c>
      <c r="D31" s="15" t="s">
        <v>124</v>
      </c>
      <c r="E31" s="15" t="s">
        <v>96</v>
      </c>
      <c r="F31" s="17" t="s">
        <v>5</v>
      </c>
      <c r="G31" s="17">
        <v>9</v>
      </c>
      <c r="H31" s="17">
        <f t="shared" si="0"/>
        <v>990</v>
      </c>
      <c r="I31" s="15" t="s">
        <v>5</v>
      </c>
      <c r="J31" s="36" t="str">
        <f t="shared" si="1"/>
        <v>ΟΚ</v>
      </c>
      <c r="K31" s="36"/>
      <c r="L31" s="36"/>
      <c r="M31" s="15"/>
      <c r="N31" s="15">
        <f t="shared" si="2"/>
        <v>0</v>
      </c>
      <c r="O31" s="15"/>
      <c r="P31" s="15">
        <f t="shared" si="3"/>
        <v>0</v>
      </c>
      <c r="Q31" s="15" t="s">
        <v>3</v>
      </c>
      <c r="R31" s="15">
        <f t="shared" si="4"/>
        <v>30</v>
      </c>
      <c r="S31" s="15"/>
      <c r="T31" s="15">
        <f t="shared" si="5"/>
        <v>0</v>
      </c>
      <c r="U31" s="15"/>
      <c r="V31" s="15">
        <f t="shared" si="6"/>
        <v>0</v>
      </c>
      <c r="W31" s="15"/>
      <c r="X31" s="15">
        <f t="shared" si="7"/>
        <v>0</v>
      </c>
      <c r="Y31" s="15"/>
      <c r="Z31" s="16">
        <f t="shared" si="8"/>
        <v>0</v>
      </c>
      <c r="AA31" s="37">
        <f t="shared" si="9"/>
        <v>1020</v>
      </c>
      <c r="AB31" s="15"/>
    </row>
    <row r="32" spans="1:37" ht="18" customHeight="1" x14ac:dyDescent="0.55000000000000004">
      <c r="A32" s="15">
        <v>29</v>
      </c>
      <c r="B32" s="27" t="s">
        <v>92</v>
      </c>
      <c r="C32" s="27" t="s">
        <v>171</v>
      </c>
      <c r="D32" s="35" t="s">
        <v>93</v>
      </c>
      <c r="E32" s="35" t="s">
        <v>61</v>
      </c>
      <c r="F32" s="17" t="s">
        <v>5</v>
      </c>
      <c r="G32" s="17">
        <v>7.66</v>
      </c>
      <c r="H32" s="17">
        <f t="shared" si="0"/>
        <v>842.6</v>
      </c>
      <c r="I32" s="15" t="s">
        <v>5</v>
      </c>
      <c r="J32" s="36" t="str">
        <f t="shared" si="1"/>
        <v>ΟΚ</v>
      </c>
      <c r="K32" s="36"/>
      <c r="L32" s="36"/>
      <c r="M32" s="15"/>
      <c r="N32" s="15">
        <f t="shared" si="2"/>
        <v>0</v>
      </c>
      <c r="O32" s="15"/>
      <c r="P32" s="15">
        <f t="shared" si="3"/>
        <v>0</v>
      </c>
      <c r="Q32" s="15"/>
      <c r="R32" s="15">
        <f t="shared" si="4"/>
        <v>0</v>
      </c>
      <c r="S32" s="15" t="s">
        <v>5</v>
      </c>
      <c r="T32" s="15">
        <f t="shared" si="5"/>
        <v>150</v>
      </c>
      <c r="U32" s="15"/>
      <c r="V32" s="15">
        <f t="shared" si="6"/>
        <v>0</v>
      </c>
      <c r="W32" s="15"/>
      <c r="X32" s="15">
        <f t="shared" si="7"/>
        <v>0</v>
      </c>
      <c r="Y32" s="15"/>
      <c r="Z32" s="16">
        <f t="shared" si="8"/>
        <v>0</v>
      </c>
      <c r="AA32" s="37">
        <f t="shared" si="9"/>
        <v>992.6</v>
      </c>
      <c r="AB32" s="15"/>
    </row>
    <row r="33" spans="1:28" ht="18" customHeight="1" x14ac:dyDescent="0.55000000000000004">
      <c r="A33" s="15">
        <v>30</v>
      </c>
      <c r="B33" s="27" t="s">
        <v>38</v>
      </c>
      <c r="C33" s="27" t="s">
        <v>152</v>
      </c>
      <c r="D33" s="35" t="s">
        <v>39</v>
      </c>
      <c r="E33" s="35" t="s">
        <v>40</v>
      </c>
      <c r="F33" s="17" t="s">
        <v>5</v>
      </c>
      <c r="G33" s="17">
        <v>6.04</v>
      </c>
      <c r="H33" s="17">
        <f t="shared" si="0"/>
        <v>664.4</v>
      </c>
      <c r="I33" s="15" t="s">
        <v>5</v>
      </c>
      <c r="J33" s="36" t="str">
        <f t="shared" si="1"/>
        <v>ΟΚ</v>
      </c>
      <c r="K33" s="36"/>
      <c r="L33" s="36"/>
      <c r="M33" s="15"/>
      <c r="N33" s="15">
        <f t="shared" si="2"/>
        <v>0</v>
      </c>
      <c r="O33" s="15"/>
      <c r="P33" s="15">
        <f t="shared" si="3"/>
        <v>0</v>
      </c>
      <c r="Q33" s="15"/>
      <c r="R33" s="15">
        <f t="shared" si="4"/>
        <v>0</v>
      </c>
      <c r="S33" s="15"/>
      <c r="T33" s="15">
        <f t="shared" si="5"/>
        <v>0</v>
      </c>
      <c r="U33" s="15"/>
      <c r="V33" s="15">
        <f t="shared" si="6"/>
        <v>0</v>
      </c>
      <c r="W33" s="15">
        <v>19</v>
      </c>
      <c r="X33" s="15">
        <f t="shared" si="7"/>
        <v>323</v>
      </c>
      <c r="Y33" s="15"/>
      <c r="Z33" s="16">
        <f t="shared" si="8"/>
        <v>0</v>
      </c>
      <c r="AA33" s="37">
        <f t="shared" si="9"/>
        <v>987.4</v>
      </c>
      <c r="AB33" s="15"/>
    </row>
    <row r="34" spans="1:28" ht="18" customHeight="1" x14ac:dyDescent="0.55000000000000004">
      <c r="A34" s="15">
        <v>31</v>
      </c>
      <c r="B34" s="27" t="s">
        <v>35</v>
      </c>
      <c r="C34" s="27" t="s">
        <v>151</v>
      </c>
      <c r="D34" s="35" t="s">
        <v>36</v>
      </c>
      <c r="E34" s="35" t="s">
        <v>37</v>
      </c>
      <c r="F34" s="17" t="s">
        <v>5</v>
      </c>
      <c r="G34" s="17">
        <v>7.36</v>
      </c>
      <c r="H34" s="17">
        <f t="shared" si="0"/>
        <v>809.6</v>
      </c>
      <c r="I34" s="15" t="s">
        <v>5</v>
      </c>
      <c r="J34" s="36" t="str">
        <f t="shared" si="1"/>
        <v>ΟΚ</v>
      </c>
      <c r="K34" s="36"/>
      <c r="L34" s="36" t="s">
        <v>5</v>
      </c>
      <c r="M34" s="15"/>
      <c r="N34" s="15">
        <f t="shared" si="2"/>
        <v>0</v>
      </c>
      <c r="O34" s="15"/>
      <c r="P34" s="15">
        <f t="shared" si="3"/>
        <v>0</v>
      </c>
      <c r="Q34" s="15"/>
      <c r="R34" s="15">
        <f t="shared" si="4"/>
        <v>0</v>
      </c>
      <c r="S34" s="15" t="s">
        <v>5</v>
      </c>
      <c r="T34" s="15">
        <f t="shared" si="5"/>
        <v>150</v>
      </c>
      <c r="U34" s="15"/>
      <c r="V34" s="15">
        <f t="shared" si="6"/>
        <v>0</v>
      </c>
      <c r="W34" s="15"/>
      <c r="X34" s="15">
        <f t="shared" si="7"/>
        <v>0</v>
      </c>
      <c r="Y34" s="15"/>
      <c r="Z34" s="16">
        <f t="shared" si="8"/>
        <v>0</v>
      </c>
      <c r="AA34" s="37">
        <f t="shared" si="9"/>
        <v>959.6</v>
      </c>
      <c r="AB34" s="15"/>
    </row>
    <row r="35" spans="1:28" ht="18" customHeight="1" x14ac:dyDescent="0.55000000000000004">
      <c r="A35" s="15">
        <v>32</v>
      </c>
      <c r="B35" s="27" t="s">
        <v>100</v>
      </c>
      <c r="C35" s="27" t="s">
        <v>174</v>
      </c>
      <c r="D35" s="35" t="s">
        <v>101</v>
      </c>
      <c r="E35" s="35" t="s">
        <v>37</v>
      </c>
      <c r="F35" s="17" t="s">
        <v>5</v>
      </c>
      <c r="G35" s="17">
        <v>8</v>
      </c>
      <c r="H35" s="17">
        <f t="shared" si="0"/>
        <v>880</v>
      </c>
      <c r="I35" s="15" t="s">
        <v>5</v>
      </c>
      <c r="J35" s="36" t="str">
        <f t="shared" si="1"/>
        <v>ΟΚ</v>
      </c>
      <c r="K35" s="36"/>
      <c r="L35" s="36"/>
      <c r="M35" s="15" t="s">
        <v>3</v>
      </c>
      <c r="N35" s="15">
        <f t="shared" si="2"/>
        <v>30</v>
      </c>
      <c r="O35" s="15"/>
      <c r="P35" s="15">
        <f t="shared" si="3"/>
        <v>0</v>
      </c>
      <c r="Q35" s="15" t="s">
        <v>3</v>
      </c>
      <c r="R35" s="15">
        <f t="shared" si="4"/>
        <v>30</v>
      </c>
      <c r="S35" s="15"/>
      <c r="T35" s="15">
        <f t="shared" si="5"/>
        <v>0</v>
      </c>
      <c r="U35" s="15"/>
      <c r="V35" s="15">
        <f t="shared" si="6"/>
        <v>0</v>
      </c>
      <c r="W35" s="15"/>
      <c r="X35" s="15">
        <f t="shared" si="7"/>
        <v>0</v>
      </c>
      <c r="Y35" s="15"/>
      <c r="Z35" s="16">
        <f t="shared" si="8"/>
        <v>0</v>
      </c>
      <c r="AA35" s="37">
        <f t="shared" si="9"/>
        <v>940</v>
      </c>
      <c r="AB35" s="15"/>
    </row>
    <row r="36" spans="1:28" ht="18" customHeight="1" x14ac:dyDescent="0.55000000000000004">
      <c r="A36" s="15">
        <v>33</v>
      </c>
      <c r="B36" s="27" t="s">
        <v>115</v>
      </c>
      <c r="C36" s="27" t="s">
        <v>181</v>
      </c>
      <c r="D36" s="35" t="s">
        <v>116</v>
      </c>
      <c r="E36" s="35" t="s">
        <v>117</v>
      </c>
      <c r="F36" s="17" t="s">
        <v>5</v>
      </c>
      <c r="G36" s="17">
        <v>6.2</v>
      </c>
      <c r="H36" s="17">
        <f t="shared" si="0"/>
        <v>682</v>
      </c>
      <c r="I36" s="15" t="s">
        <v>5</v>
      </c>
      <c r="J36" s="36" t="str">
        <f t="shared" si="1"/>
        <v>ΟΚ</v>
      </c>
      <c r="K36" s="36"/>
      <c r="L36" s="36"/>
      <c r="M36" s="15"/>
      <c r="N36" s="15">
        <f t="shared" si="2"/>
        <v>0</v>
      </c>
      <c r="O36" s="15"/>
      <c r="P36" s="15">
        <f t="shared" si="3"/>
        <v>0</v>
      </c>
      <c r="Q36" s="15"/>
      <c r="R36" s="15">
        <f t="shared" si="4"/>
        <v>0</v>
      </c>
      <c r="S36" s="15" t="s">
        <v>5</v>
      </c>
      <c r="T36" s="15">
        <f t="shared" si="5"/>
        <v>150</v>
      </c>
      <c r="U36" s="15" t="s">
        <v>5</v>
      </c>
      <c r="V36" s="15">
        <f t="shared" si="6"/>
        <v>100</v>
      </c>
      <c r="W36" s="15"/>
      <c r="X36" s="15">
        <f t="shared" si="7"/>
        <v>0</v>
      </c>
      <c r="Y36" s="15"/>
      <c r="Z36" s="16">
        <f t="shared" si="8"/>
        <v>0</v>
      </c>
      <c r="AA36" s="37">
        <f t="shared" si="9"/>
        <v>932</v>
      </c>
      <c r="AB36" s="15"/>
    </row>
    <row r="37" spans="1:28" ht="18" customHeight="1" x14ac:dyDescent="0.55000000000000004">
      <c r="A37" s="15">
        <v>34</v>
      </c>
      <c r="B37" s="27" t="s">
        <v>94</v>
      </c>
      <c r="C37" s="27" t="s">
        <v>172</v>
      </c>
      <c r="D37" s="35" t="s">
        <v>95</v>
      </c>
      <c r="E37" s="35" t="s">
        <v>96</v>
      </c>
      <c r="F37" s="17" t="s">
        <v>5</v>
      </c>
      <c r="G37" s="17">
        <v>7.05</v>
      </c>
      <c r="H37" s="17">
        <f t="shared" si="0"/>
        <v>775.5</v>
      </c>
      <c r="I37" s="15" t="s">
        <v>5</v>
      </c>
      <c r="J37" s="36" t="str">
        <f t="shared" si="1"/>
        <v>ΟΚ</v>
      </c>
      <c r="K37" s="36"/>
      <c r="L37" s="36"/>
      <c r="M37" s="15"/>
      <c r="N37" s="15">
        <f t="shared" si="2"/>
        <v>0</v>
      </c>
      <c r="O37" s="15"/>
      <c r="P37" s="15">
        <f t="shared" si="3"/>
        <v>0</v>
      </c>
      <c r="Q37" s="15"/>
      <c r="R37" s="15">
        <f t="shared" si="4"/>
        <v>0</v>
      </c>
      <c r="S37" s="15" t="s">
        <v>5</v>
      </c>
      <c r="T37" s="15">
        <f t="shared" si="5"/>
        <v>150</v>
      </c>
      <c r="U37" s="15"/>
      <c r="V37" s="15">
        <f t="shared" si="6"/>
        <v>0</v>
      </c>
      <c r="W37" s="15"/>
      <c r="X37" s="15">
        <f t="shared" si="7"/>
        <v>0</v>
      </c>
      <c r="Y37" s="15"/>
      <c r="Z37" s="16">
        <f t="shared" si="8"/>
        <v>0</v>
      </c>
      <c r="AA37" s="37">
        <f t="shared" si="9"/>
        <v>925.5</v>
      </c>
      <c r="AB37" s="15"/>
    </row>
    <row r="38" spans="1:28" ht="18" customHeight="1" x14ac:dyDescent="0.55000000000000004">
      <c r="A38" s="15">
        <v>35</v>
      </c>
      <c r="B38" s="27" t="s">
        <v>73</v>
      </c>
      <c r="C38" s="27" t="s">
        <v>164</v>
      </c>
      <c r="D38" s="35" t="s">
        <v>74</v>
      </c>
      <c r="E38" s="35" t="s">
        <v>75</v>
      </c>
      <c r="F38" s="17" t="s">
        <v>5</v>
      </c>
      <c r="G38" s="17">
        <v>7.09</v>
      </c>
      <c r="H38" s="17">
        <f t="shared" si="0"/>
        <v>779.9</v>
      </c>
      <c r="I38" s="15" t="s">
        <v>5</v>
      </c>
      <c r="J38" s="36" t="str">
        <f t="shared" si="1"/>
        <v>ΟΚ</v>
      </c>
      <c r="K38" s="36"/>
      <c r="L38" s="36"/>
      <c r="M38" s="15"/>
      <c r="N38" s="15">
        <f t="shared" si="2"/>
        <v>0</v>
      </c>
      <c r="O38" s="15"/>
      <c r="P38" s="15">
        <f t="shared" si="3"/>
        <v>0</v>
      </c>
      <c r="Q38" s="15" t="s">
        <v>3</v>
      </c>
      <c r="R38" s="15">
        <f t="shared" si="4"/>
        <v>30</v>
      </c>
      <c r="S38" s="15"/>
      <c r="T38" s="15">
        <f t="shared" si="5"/>
        <v>0</v>
      </c>
      <c r="U38" s="15" t="s">
        <v>5</v>
      </c>
      <c r="V38" s="15">
        <f t="shared" si="6"/>
        <v>100</v>
      </c>
      <c r="W38" s="15"/>
      <c r="X38" s="15">
        <f t="shared" si="7"/>
        <v>0</v>
      </c>
      <c r="Y38" s="15"/>
      <c r="Z38" s="16">
        <f t="shared" si="8"/>
        <v>0</v>
      </c>
      <c r="AA38" s="37">
        <f t="shared" si="9"/>
        <v>909.9</v>
      </c>
      <c r="AB38" s="15"/>
    </row>
    <row r="39" spans="1:28" ht="18" customHeight="1" x14ac:dyDescent="0.55000000000000004">
      <c r="A39" s="15">
        <v>36</v>
      </c>
      <c r="B39" s="27" t="s">
        <v>141</v>
      </c>
      <c r="C39" s="27" t="s">
        <v>191</v>
      </c>
      <c r="D39" s="35" t="s">
        <v>142</v>
      </c>
      <c r="E39" s="35" t="s">
        <v>37</v>
      </c>
      <c r="F39" s="17" t="s">
        <v>5</v>
      </c>
      <c r="G39" s="17">
        <v>6.87</v>
      </c>
      <c r="H39" s="17">
        <f t="shared" si="0"/>
        <v>755.7</v>
      </c>
      <c r="I39" s="15" t="s">
        <v>5</v>
      </c>
      <c r="J39" s="36" t="str">
        <f t="shared" si="1"/>
        <v>ΟΚ</v>
      </c>
      <c r="K39" s="36"/>
      <c r="L39" s="36"/>
      <c r="M39" s="15"/>
      <c r="N39" s="15">
        <f t="shared" si="2"/>
        <v>0</v>
      </c>
      <c r="O39" s="15"/>
      <c r="P39" s="15">
        <f t="shared" si="3"/>
        <v>0</v>
      </c>
      <c r="Q39" s="15" t="s">
        <v>3</v>
      </c>
      <c r="R39" s="15">
        <f t="shared" si="4"/>
        <v>30</v>
      </c>
      <c r="S39" s="15"/>
      <c r="T39" s="15">
        <f t="shared" si="5"/>
        <v>0</v>
      </c>
      <c r="U39" s="15" t="s">
        <v>5</v>
      </c>
      <c r="V39" s="15">
        <f t="shared" si="6"/>
        <v>100</v>
      </c>
      <c r="W39" s="15"/>
      <c r="X39" s="15">
        <f t="shared" si="7"/>
        <v>0</v>
      </c>
      <c r="Y39" s="15"/>
      <c r="Z39" s="16">
        <f t="shared" si="8"/>
        <v>0</v>
      </c>
      <c r="AA39" s="37">
        <f t="shared" si="9"/>
        <v>885.7</v>
      </c>
      <c r="AB39" s="15"/>
    </row>
    <row r="40" spans="1:28" ht="18" customHeight="1" x14ac:dyDescent="0.55000000000000004">
      <c r="A40" s="15">
        <v>37</v>
      </c>
      <c r="B40" s="27" t="s">
        <v>76</v>
      </c>
      <c r="C40" s="27" t="s">
        <v>165</v>
      </c>
      <c r="D40" s="35" t="s">
        <v>77</v>
      </c>
      <c r="E40" s="35" t="s">
        <v>78</v>
      </c>
      <c r="F40" s="17" t="s">
        <v>5</v>
      </c>
      <c r="G40" s="17">
        <v>7.66</v>
      </c>
      <c r="H40" s="17">
        <f t="shared" si="0"/>
        <v>842.6</v>
      </c>
      <c r="I40" s="15" t="s">
        <v>5</v>
      </c>
      <c r="J40" s="36" t="str">
        <f t="shared" si="1"/>
        <v>ΟΚ</v>
      </c>
      <c r="K40" s="36"/>
      <c r="L40" s="36"/>
      <c r="M40" s="15" t="s">
        <v>3</v>
      </c>
      <c r="N40" s="15">
        <f t="shared" si="2"/>
        <v>30</v>
      </c>
      <c r="O40" s="15"/>
      <c r="P40" s="15">
        <f t="shared" si="3"/>
        <v>0</v>
      </c>
      <c r="Q40" s="15"/>
      <c r="R40" s="15">
        <f t="shared" si="4"/>
        <v>0</v>
      </c>
      <c r="S40" s="15"/>
      <c r="T40" s="15">
        <f t="shared" si="5"/>
        <v>0</v>
      </c>
      <c r="U40" s="15"/>
      <c r="V40" s="15">
        <f t="shared" si="6"/>
        <v>0</v>
      </c>
      <c r="W40" s="15"/>
      <c r="X40" s="15">
        <f t="shared" si="7"/>
        <v>0</v>
      </c>
      <c r="Y40" s="15"/>
      <c r="Z40" s="16">
        <f t="shared" si="8"/>
        <v>0</v>
      </c>
      <c r="AA40" s="37">
        <f t="shared" si="9"/>
        <v>872.6</v>
      </c>
      <c r="AB40" s="15"/>
    </row>
    <row r="41" spans="1:28" ht="18" customHeight="1" x14ac:dyDescent="0.55000000000000004">
      <c r="A41" s="15">
        <v>38</v>
      </c>
      <c r="B41" s="27" t="s">
        <v>135</v>
      </c>
      <c r="C41" s="27" t="s">
        <v>189</v>
      </c>
      <c r="D41" s="35" t="s">
        <v>136</v>
      </c>
      <c r="E41" s="35" t="s">
        <v>137</v>
      </c>
      <c r="F41" s="17" t="s">
        <v>5</v>
      </c>
      <c r="G41" s="17">
        <v>6.36</v>
      </c>
      <c r="H41" s="17">
        <f t="shared" si="0"/>
        <v>699.6</v>
      </c>
      <c r="I41" s="15" t="s">
        <v>5</v>
      </c>
      <c r="J41" s="36" t="str">
        <f t="shared" si="1"/>
        <v>ΟΚ</v>
      </c>
      <c r="K41" s="36"/>
      <c r="L41" s="36" t="s">
        <v>5</v>
      </c>
      <c r="M41" s="15"/>
      <c r="N41" s="15">
        <f t="shared" si="2"/>
        <v>0</v>
      </c>
      <c r="O41" s="15"/>
      <c r="P41" s="15">
        <f t="shared" si="3"/>
        <v>0</v>
      </c>
      <c r="Q41" s="15" t="s">
        <v>3</v>
      </c>
      <c r="R41" s="15">
        <f t="shared" si="4"/>
        <v>30</v>
      </c>
      <c r="S41" s="15"/>
      <c r="T41" s="15">
        <f t="shared" si="5"/>
        <v>0</v>
      </c>
      <c r="U41" s="15" t="s">
        <v>5</v>
      </c>
      <c r="V41" s="15">
        <f t="shared" si="6"/>
        <v>100</v>
      </c>
      <c r="W41" s="15"/>
      <c r="X41" s="15">
        <f t="shared" si="7"/>
        <v>0</v>
      </c>
      <c r="Y41" s="15"/>
      <c r="Z41" s="16">
        <f t="shared" si="8"/>
        <v>0</v>
      </c>
      <c r="AA41" s="37">
        <f t="shared" si="9"/>
        <v>829.6</v>
      </c>
      <c r="AB41" s="15"/>
    </row>
    <row r="42" spans="1:28" ht="18" customHeight="1" x14ac:dyDescent="0.55000000000000004">
      <c r="A42" s="15">
        <v>39</v>
      </c>
      <c r="B42" s="27" t="s">
        <v>70</v>
      </c>
      <c r="C42" s="27" t="s">
        <v>163</v>
      </c>
      <c r="D42" s="35" t="s">
        <v>71</v>
      </c>
      <c r="E42" s="35" t="s">
        <v>72</v>
      </c>
      <c r="F42" s="17" t="s">
        <v>5</v>
      </c>
      <c r="G42" s="17">
        <v>6.95</v>
      </c>
      <c r="H42" s="17">
        <f t="shared" si="0"/>
        <v>764.5</v>
      </c>
      <c r="I42" s="15" t="s">
        <v>5</v>
      </c>
      <c r="J42" s="36" t="str">
        <f t="shared" si="1"/>
        <v>ΟΚ</v>
      </c>
      <c r="K42" s="36"/>
      <c r="L42" s="36"/>
      <c r="M42" s="15"/>
      <c r="N42" s="15">
        <f t="shared" si="2"/>
        <v>0</v>
      </c>
      <c r="O42" s="15"/>
      <c r="P42" s="15">
        <f t="shared" si="3"/>
        <v>0</v>
      </c>
      <c r="Q42" s="15"/>
      <c r="R42" s="15">
        <f t="shared" si="4"/>
        <v>0</v>
      </c>
      <c r="S42" s="15"/>
      <c r="T42" s="15">
        <f t="shared" si="5"/>
        <v>0</v>
      </c>
      <c r="U42" s="15"/>
      <c r="V42" s="15">
        <f t="shared" si="6"/>
        <v>0</v>
      </c>
      <c r="W42" s="15"/>
      <c r="X42" s="15">
        <f t="shared" si="7"/>
        <v>0</v>
      </c>
      <c r="Y42" s="15"/>
      <c r="Z42" s="16">
        <f t="shared" si="8"/>
        <v>0</v>
      </c>
      <c r="AA42" s="37">
        <f t="shared" si="9"/>
        <v>764.5</v>
      </c>
      <c r="AB42" s="15"/>
    </row>
    <row r="43" spans="1:28" ht="18" customHeight="1" x14ac:dyDescent="0.55000000000000004">
      <c r="A43" s="15">
        <v>40</v>
      </c>
      <c r="B43" s="27" t="s">
        <v>113</v>
      </c>
      <c r="C43" s="27" t="s">
        <v>180</v>
      </c>
      <c r="D43" s="35" t="s">
        <v>114</v>
      </c>
      <c r="E43" s="35" t="s">
        <v>61</v>
      </c>
      <c r="F43" s="17" t="s">
        <v>5</v>
      </c>
      <c r="G43" s="17">
        <v>6</v>
      </c>
      <c r="H43" s="17">
        <f t="shared" si="0"/>
        <v>660</v>
      </c>
      <c r="I43" s="15" t="s">
        <v>5</v>
      </c>
      <c r="J43" s="36" t="str">
        <f t="shared" si="1"/>
        <v>ΟΚ</v>
      </c>
      <c r="K43" s="36"/>
      <c r="L43" s="36"/>
      <c r="M43" s="15"/>
      <c r="N43" s="15">
        <f t="shared" si="2"/>
        <v>0</v>
      </c>
      <c r="O43" s="15"/>
      <c r="P43" s="15">
        <f t="shared" si="3"/>
        <v>0</v>
      </c>
      <c r="Q43" s="15"/>
      <c r="R43" s="15">
        <f t="shared" si="4"/>
        <v>0</v>
      </c>
      <c r="S43" s="15"/>
      <c r="T43" s="15">
        <f t="shared" si="5"/>
        <v>0</v>
      </c>
      <c r="U43" s="15" t="s">
        <v>5</v>
      </c>
      <c r="V43" s="15">
        <f t="shared" si="6"/>
        <v>100</v>
      </c>
      <c r="W43" s="15"/>
      <c r="X43" s="15">
        <f t="shared" si="7"/>
        <v>0</v>
      </c>
      <c r="Y43" s="15"/>
      <c r="Z43" s="16">
        <f t="shared" si="8"/>
        <v>0</v>
      </c>
      <c r="AA43" s="37">
        <f t="shared" si="9"/>
        <v>760</v>
      </c>
      <c r="AB43" s="15"/>
    </row>
    <row r="44" spans="1:28" ht="18" customHeight="1" x14ac:dyDescent="0.55000000000000004">
      <c r="A44" s="15">
        <v>41</v>
      </c>
      <c r="B44" s="27" t="s">
        <v>84</v>
      </c>
      <c r="C44" s="27" t="s">
        <v>168</v>
      </c>
      <c r="D44" s="35" t="s">
        <v>85</v>
      </c>
      <c r="E44" s="35" t="s">
        <v>86</v>
      </c>
      <c r="F44" s="17" t="s">
        <v>5</v>
      </c>
      <c r="G44" s="17">
        <v>6.72</v>
      </c>
      <c r="H44" s="17">
        <f t="shared" si="0"/>
        <v>739.19999999999993</v>
      </c>
      <c r="I44" s="15" t="s">
        <v>5</v>
      </c>
      <c r="J44" s="36" t="str">
        <f t="shared" si="1"/>
        <v>ΟΚ</v>
      </c>
      <c r="K44" s="36"/>
      <c r="L44" s="36" t="s">
        <v>5</v>
      </c>
      <c r="M44" s="15"/>
      <c r="N44" s="15">
        <f t="shared" si="2"/>
        <v>0</v>
      </c>
      <c r="O44" s="15"/>
      <c r="P44" s="15">
        <f t="shared" si="3"/>
        <v>0</v>
      </c>
      <c r="Q44" s="15"/>
      <c r="R44" s="15">
        <f t="shared" si="4"/>
        <v>0</v>
      </c>
      <c r="S44" s="15"/>
      <c r="T44" s="15">
        <f t="shared" si="5"/>
        <v>0</v>
      </c>
      <c r="U44" s="15"/>
      <c r="V44" s="15">
        <f t="shared" si="6"/>
        <v>0</v>
      </c>
      <c r="W44" s="15"/>
      <c r="X44" s="15">
        <f t="shared" si="7"/>
        <v>0</v>
      </c>
      <c r="Y44" s="15"/>
      <c r="Z44" s="16">
        <f t="shared" si="8"/>
        <v>0</v>
      </c>
      <c r="AA44" s="37">
        <f t="shared" si="9"/>
        <v>739.19999999999993</v>
      </c>
      <c r="AB44" s="15"/>
    </row>
    <row r="45" spans="1:28" ht="18" customHeight="1" x14ac:dyDescent="0.55000000000000004">
      <c r="A45" s="15">
        <v>42</v>
      </c>
      <c r="B45" s="27" t="s">
        <v>106</v>
      </c>
      <c r="C45" s="27" t="s">
        <v>177</v>
      </c>
      <c r="D45" s="35" t="s">
        <v>107</v>
      </c>
      <c r="E45" s="35" t="s">
        <v>55</v>
      </c>
      <c r="F45" s="17" t="s">
        <v>5</v>
      </c>
      <c r="G45" s="17">
        <v>6</v>
      </c>
      <c r="H45" s="17">
        <f t="shared" si="0"/>
        <v>660</v>
      </c>
      <c r="I45" s="15" t="s">
        <v>5</v>
      </c>
      <c r="J45" s="36" t="str">
        <f t="shared" si="1"/>
        <v>ΟΚ</v>
      </c>
      <c r="K45" s="36"/>
      <c r="L45" s="36"/>
      <c r="M45" s="15"/>
      <c r="N45" s="15">
        <f t="shared" si="2"/>
        <v>0</v>
      </c>
      <c r="O45" s="15"/>
      <c r="P45" s="15">
        <f t="shared" si="3"/>
        <v>0</v>
      </c>
      <c r="Q45" s="15" t="s">
        <v>2</v>
      </c>
      <c r="R45" s="15">
        <f t="shared" si="4"/>
        <v>70</v>
      </c>
      <c r="S45" s="15"/>
      <c r="T45" s="15">
        <f t="shared" si="5"/>
        <v>0</v>
      </c>
      <c r="U45" s="15"/>
      <c r="V45" s="15">
        <f t="shared" si="6"/>
        <v>0</v>
      </c>
      <c r="W45" s="15"/>
      <c r="X45" s="15">
        <f t="shared" si="7"/>
        <v>0</v>
      </c>
      <c r="Y45" s="15"/>
      <c r="Z45" s="16">
        <f t="shared" si="8"/>
        <v>0</v>
      </c>
      <c r="AA45" s="37">
        <f t="shared" si="9"/>
        <v>730</v>
      </c>
      <c r="AB45" s="15"/>
    </row>
    <row r="46" spans="1:28" ht="18" customHeight="1" x14ac:dyDescent="0.55000000000000004">
      <c r="A46" s="15">
        <v>43</v>
      </c>
      <c r="B46" s="27" t="s">
        <v>67</v>
      </c>
      <c r="C46" s="27" t="s">
        <v>162</v>
      </c>
      <c r="D46" s="35" t="s">
        <v>68</v>
      </c>
      <c r="E46" s="35" t="s">
        <v>69</v>
      </c>
      <c r="F46" s="17" t="s">
        <v>5</v>
      </c>
      <c r="G46" s="17">
        <v>6.5</v>
      </c>
      <c r="H46" s="17">
        <f t="shared" si="0"/>
        <v>715</v>
      </c>
      <c r="I46" s="15" t="s">
        <v>5</v>
      </c>
      <c r="J46" s="36" t="str">
        <f t="shared" si="1"/>
        <v>ΟΚ</v>
      </c>
      <c r="K46" s="36"/>
      <c r="L46" s="36"/>
      <c r="M46" s="15"/>
      <c r="N46" s="15">
        <f t="shared" si="2"/>
        <v>0</v>
      </c>
      <c r="O46" s="15"/>
      <c r="P46" s="15">
        <f t="shared" si="3"/>
        <v>0</v>
      </c>
      <c r="Q46" s="15"/>
      <c r="R46" s="15">
        <f t="shared" si="4"/>
        <v>0</v>
      </c>
      <c r="S46" s="15"/>
      <c r="T46" s="15">
        <f t="shared" si="5"/>
        <v>0</v>
      </c>
      <c r="U46" s="15"/>
      <c r="V46" s="15">
        <f t="shared" si="6"/>
        <v>0</v>
      </c>
      <c r="W46" s="15"/>
      <c r="X46" s="15">
        <f t="shared" si="7"/>
        <v>0</v>
      </c>
      <c r="Y46" s="15"/>
      <c r="Z46" s="16">
        <f t="shared" si="8"/>
        <v>0</v>
      </c>
      <c r="AA46" s="37">
        <f t="shared" si="9"/>
        <v>715</v>
      </c>
      <c r="AB46" s="15"/>
    </row>
    <row r="47" spans="1:28" ht="18" customHeight="1" x14ac:dyDescent="0.55000000000000004">
      <c r="A47" s="15">
        <v>44</v>
      </c>
      <c r="B47" s="27" t="s">
        <v>50</v>
      </c>
      <c r="C47" s="27" t="s">
        <v>156</v>
      </c>
      <c r="D47" s="35" t="s">
        <v>51</v>
      </c>
      <c r="E47" s="35" t="s">
        <v>52</v>
      </c>
      <c r="F47" s="17" t="s">
        <v>5</v>
      </c>
      <c r="G47" s="17">
        <v>6.45</v>
      </c>
      <c r="H47" s="17">
        <f t="shared" si="0"/>
        <v>709.5</v>
      </c>
      <c r="I47" s="15" t="s">
        <v>5</v>
      </c>
      <c r="J47" s="36" t="str">
        <f t="shared" si="1"/>
        <v>ΟΚ</v>
      </c>
      <c r="K47" s="36"/>
      <c r="L47" s="36" t="s">
        <v>5</v>
      </c>
      <c r="M47" s="15"/>
      <c r="N47" s="15">
        <f t="shared" si="2"/>
        <v>0</v>
      </c>
      <c r="O47" s="15"/>
      <c r="P47" s="15">
        <f t="shared" si="3"/>
        <v>0</v>
      </c>
      <c r="Q47" s="15"/>
      <c r="R47" s="15">
        <f t="shared" si="4"/>
        <v>0</v>
      </c>
      <c r="S47" s="15"/>
      <c r="T47" s="15">
        <f t="shared" si="5"/>
        <v>0</v>
      </c>
      <c r="U47" s="15"/>
      <c r="V47" s="15">
        <f t="shared" si="6"/>
        <v>0</v>
      </c>
      <c r="W47" s="15"/>
      <c r="X47" s="15">
        <f t="shared" si="7"/>
        <v>0</v>
      </c>
      <c r="Y47" s="15"/>
      <c r="Z47" s="16">
        <f t="shared" si="8"/>
        <v>0</v>
      </c>
      <c r="AA47" s="37">
        <f t="shared" si="9"/>
        <v>709.5</v>
      </c>
      <c r="AB47" s="15"/>
    </row>
    <row r="48" spans="1:28" ht="18" customHeight="1" x14ac:dyDescent="0.55000000000000004">
      <c r="A48" s="15">
        <v>45</v>
      </c>
      <c r="B48" s="27" t="s">
        <v>53</v>
      </c>
      <c r="C48" s="27" t="s">
        <v>157</v>
      </c>
      <c r="D48" s="35" t="s">
        <v>54</v>
      </c>
      <c r="E48" s="35" t="s">
        <v>55</v>
      </c>
      <c r="F48" s="17" t="s">
        <v>5</v>
      </c>
      <c r="G48" s="17">
        <v>5.5</v>
      </c>
      <c r="H48" s="17">
        <f t="shared" si="0"/>
        <v>605</v>
      </c>
      <c r="I48" s="15" t="s">
        <v>5</v>
      </c>
      <c r="J48" s="36" t="str">
        <f t="shared" si="1"/>
        <v>ΟΚ</v>
      </c>
      <c r="K48" s="36"/>
      <c r="L48" s="36"/>
      <c r="M48" s="15"/>
      <c r="N48" s="15">
        <f t="shared" si="2"/>
        <v>0</v>
      </c>
      <c r="O48" s="15"/>
      <c r="P48" s="15">
        <f t="shared" si="3"/>
        <v>0</v>
      </c>
      <c r="Q48" s="15"/>
      <c r="R48" s="15">
        <f t="shared" si="4"/>
        <v>0</v>
      </c>
      <c r="S48" s="15"/>
      <c r="T48" s="15">
        <f t="shared" si="5"/>
        <v>0</v>
      </c>
      <c r="U48" s="15"/>
      <c r="V48" s="15">
        <f t="shared" si="6"/>
        <v>0</v>
      </c>
      <c r="W48" s="15"/>
      <c r="X48" s="15">
        <f t="shared" si="7"/>
        <v>0</v>
      </c>
      <c r="Y48" s="15"/>
      <c r="Z48" s="16">
        <f t="shared" si="8"/>
        <v>0</v>
      </c>
      <c r="AA48" s="37">
        <f t="shared" si="9"/>
        <v>605</v>
      </c>
      <c r="AB48" s="15"/>
    </row>
  </sheetData>
  <sheetProtection algorithmName="SHA-512" hashValue="bV53gceFlcdZvv9psR1EZmQW7xUPHwUEyKgPhTnszgWhR0Z05N+rX9QiPQwvJKnSR+aBPi7gLfASLhg86nrPOQ==" saltValue="S30x/VXOSVQGp1sEjFflmA==" spinCount="100000" sheet="1" objects="1" scenarios="1"/>
  <sortState ref="A14:AB48">
    <sortCondition descending="1" ref="AA14:AA48"/>
  </sortState>
  <mergeCells count="5">
    <mergeCell ref="A1:E1"/>
    <mergeCell ref="A2:E2"/>
    <mergeCell ref="F2:I2"/>
    <mergeCell ref="M2:Z2"/>
    <mergeCell ref="AA2:AA3"/>
  </mergeCells>
  <dataValidations count="5">
    <dataValidation type="decimal" allowBlank="1" showInputMessage="1" showErrorMessage="1" sqref="G4:G48" xr:uid="{00000000-0002-0000-0200-000000000000}">
      <formula1>5</formula1>
      <formula2>10</formula2>
    </dataValidation>
    <dataValidation type="list" allowBlank="1" showInputMessage="1" showErrorMessage="1" sqref="S4:S48 F4:F48 I4:I48 K4:L48 U4:U48" xr:uid="{00000000-0002-0000-0200-000001000000}">
      <formula1>$AJ$20:$AJ$21</formula1>
    </dataValidation>
    <dataValidation type="list" allowBlank="1" showInputMessage="1" showErrorMessage="1" sqref="O4:O48 Q4:Q48 M4:M48" xr:uid="{00000000-0002-0000-0200-000002000000}">
      <formula1>$AK$20:$AK$22</formula1>
    </dataValidation>
    <dataValidation type="whole" allowBlank="1" showInputMessage="1" showErrorMessage="1" errorTitle="ΠΡΟΣΟΧΗ!" error="ΑΠΟ 1 ΕΩΣ 24 ΜΗΝΕΣ" sqref="W4:W48" xr:uid="{00000000-0002-0000-0200-000003000000}">
      <formula1>1</formula1>
      <formula2>24</formula2>
    </dataValidation>
    <dataValidation type="whole" allowBlank="1" showInputMessage="1" showErrorMessage="1" errorTitle="ΠΡΟΣΟΧΗ!" error="ΑΠΟ 1 ΕΩΣ 84 ΜΗΝΕΣ" sqref="Y4:Y48" xr:uid="{00000000-0002-0000-0200-000004000000}">
      <formula1>1</formula1>
      <formula2>84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10"/>
  <sheetViews>
    <sheetView workbookViewId="0">
      <pane xSplit="5" topLeftCell="Y1" activePane="topRight" state="frozen"/>
      <selection pane="topRight" activeCell="D4" sqref="A1:AB10"/>
    </sheetView>
  </sheetViews>
  <sheetFormatPr defaultColWidth="9.15625" defaultRowHeight="14.4" x14ac:dyDescent="0.55000000000000004"/>
  <cols>
    <col min="1" max="1" width="4.83984375" style="6" customWidth="1"/>
    <col min="2" max="3" width="15" style="1" customWidth="1"/>
    <col min="4" max="4" width="25.15625" style="1" customWidth="1"/>
    <col min="5" max="5" width="26.41796875" style="1" customWidth="1"/>
    <col min="6" max="7" width="9.68359375" style="1" customWidth="1"/>
    <col min="8" max="8" width="7.26171875" style="1" customWidth="1"/>
    <col min="9" max="9" width="16" style="1" customWidth="1"/>
    <col min="10" max="10" width="15" style="1" customWidth="1"/>
    <col min="11" max="12" width="14" style="1" customWidth="1"/>
    <col min="13" max="13" width="10.15625" style="1" customWidth="1"/>
    <col min="14" max="14" width="7.26171875" style="1" customWidth="1"/>
    <col min="15" max="15" width="10.26171875" style="1" customWidth="1"/>
    <col min="16" max="16" width="7.26171875" style="1" customWidth="1"/>
    <col min="17" max="17" width="9.68359375" style="1" customWidth="1"/>
    <col min="18" max="18" width="7.26171875" style="1" customWidth="1"/>
    <col min="19" max="19" width="10.41796875" style="1" customWidth="1"/>
    <col min="20" max="20" width="7.26171875" style="1" customWidth="1"/>
    <col min="21" max="21" width="10.26171875" style="1" customWidth="1"/>
    <col min="22" max="22" width="7.26171875" style="1" customWidth="1"/>
    <col min="23" max="23" width="17.15625" style="1" customWidth="1"/>
    <col min="24" max="24" width="7.26171875" style="1" customWidth="1"/>
    <col min="25" max="25" width="13.15625" style="1" customWidth="1"/>
    <col min="26" max="26" width="7.83984375" style="1" customWidth="1"/>
    <col min="27" max="27" width="9.578125" style="1" customWidth="1"/>
    <col min="28" max="28" width="17.15625" style="1" customWidth="1"/>
    <col min="29" max="29" width="20" style="1" customWidth="1"/>
    <col min="30" max="36" width="9.15625" style="1"/>
    <col min="37" max="38" width="9.15625" style="1" hidden="1" customWidth="1"/>
    <col min="39" max="16384" width="9.15625" style="1"/>
  </cols>
  <sheetData>
    <row r="1" spans="1:28" ht="105" customHeight="1" x14ac:dyDescent="0.7">
      <c r="A1" s="64" t="s">
        <v>199</v>
      </c>
      <c r="B1" s="65"/>
      <c r="C1" s="65"/>
      <c r="D1" s="65"/>
      <c r="E1" s="65"/>
      <c r="F1" s="56"/>
      <c r="G1" s="56"/>
      <c r="H1" s="56"/>
      <c r="I1" s="66"/>
      <c r="J1" s="57"/>
      <c r="K1" s="57"/>
      <c r="L1" s="67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8"/>
      <c r="AA1" s="56"/>
      <c r="AB1" s="60"/>
    </row>
    <row r="2" spans="1:28" s="2" customFormat="1" ht="15.6" x14ac:dyDescent="0.6">
      <c r="A2" s="40" t="s">
        <v>7</v>
      </c>
      <c r="B2" s="41"/>
      <c r="C2" s="41"/>
      <c r="D2" s="41"/>
      <c r="E2" s="41"/>
      <c r="F2" s="41" t="s">
        <v>0</v>
      </c>
      <c r="G2" s="41"/>
      <c r="H2" s="41"/>
      <c r="I2" s="42"/>
      <c r="J2" s="43"/>
      <c r="K2" s="43"/>
      <c r="L2" s="43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44"/>
      <c r="AB2" s="44"/>
    </row>
    <row r="3" spans="1:28" s="3" customFormat="1" ht="94.5" customHeight="1" x14ac:dyDescent="0.55000000000000004">
      <c r="A3" s="27" t="s">
        <v>1</v>
      </c>
      <c r="B3" s="45" t="s">
        <v>28</v>
      </c>
      <c r="C3" s="46" t="s">
        <v>147</v>
      </c>
      <c r="D3" s="46" t="s">
        <v>8</v>
      </c>
      <c r="E3" s="46" t="s">
        <v>9</v>
      </c>
      <c r="F3" s="47" t="s">
        <v>16</v>
      </c>
      <c r="G3" s="47" t="s">
        <v>11</v>
      </c>
      <c r="H3" s="47" t="s">
        <v>4</v>
      </c>
      <c r="I3" s="45" t="s">
        <v>17</v>
      </c>
      <c r="J3" s="48"/>
      <c r="K3" s="49" t="s">
        <v>12</v>
      </c>
      <c r="L3" s="50" t="s">
        <v>14</v>
      </c>
      <c r="M3" s="45" t="s">
        <v>18</v>
      </c>
      <c r="N3" s="45" t="s">
        <v>4</v>
      </c>
      <c r="O3" s="45" t="s">
        <v>19</v>
      </c>
      <c r="P3" s="45" t="s">
        <v>4</v>
      </c>
      <c r="Q3" s="45" t="s">
        <v>20</v>
      </c>
      <c r="R3" s="46" t="s">
        <v>4</v>
      </c>
      <c r="S3" s="45" t="s">
        <v>21</v>
      </c>
      <c r="T3" s="45" t="s">
        <v>4</v>
      </c>
      <c r="U3" s="45" t="s">
        <v>22</v>
      </c>
      <c r="V3" s="45" t="s">
        <v>4</v>
      </c>
      <c r="W3" s="45" t="s">
        <v>23</v>
      </c>
      <c r="X3" s="45" t="s">
        <v>4</v>
      </c>
      <c r="Y3" s="45" t="s">
        <v>24</v>
      </c>
      <c r="Z3" s="51" t="s">
        <v>4</v>
      </c>
      <c r="AA3" s="52" t="s">
        <v>10</v>
      </c>
      <c r="AB3" s="45" t="s">
        <v>148</v>
      </c>
    </row>
    <row r="4" spans="1:28" ht="18" customHeight="1" x14ac:dyDescent="0.55000000000000004">
      <c r="A4" s="15">
        <v>1</v>
      </c>
      <c r="B4" s="27" t="s">
        <v>132</v>
      </c>
      <c r="C4" s="27" t="s">
        <v>188</v>
      </c>
      <c r="D4" s="35" t="s">
        <v>133</v>
      </c>
      <c r="E4" s="35" t="s">
        <v>134</v>
      </c>
      <c r="F4" s="17" t="s">
        <v>5</v>
      </c>
      <c r="G4" s="17">
        <v>5.95</v>
      </c>
      <c r="H4" s="17">
        <f t="shared" ref="H4:H10" si="0">G4*110</f>
        <v>654.5</v>
      </c>
      <c r="I4" s="15" t="s">
        <v>5</v>
      </c>
      <c r="J4" s="36" t="str">
        <f t="shared" ref="J4:J10" si="1">IF(AND(F4="ΝΑΙ",I4="ΝΑΙ"),"ΟΚ","ΑΠΟΡΡΙΠΤΕΤΑΙ")</f>
        <v>ΟΚ</v>
      </c>
      <c r="K4" s="36" t="s">
        <v>5</v>
      </c>
      <c r="L4" s="36" t="s">
        <v>5</v>
      </c>
      <c r="M4" s="15"/>
      <c r="N4" s="15">
        <f t="shared" ref="N4:N10" si="2">IF(M4="ΑΡΙΣΤΗ",70,IF(M4="ΠΟΛΥ ΚΑΛΗ",50,IF(M4="ΚΑΛΗ",30,)))</f>
        <v>0</v>
      </c>
      <c r="O4" s="15"/>
      <c r="P4" s="15">
        <f t="shared" ref="P4:P10" si="3">IF(O4="ΑΡΙΣΤΗ",70,IF(O4="ΠΟΛΥ ΚΑΛΗ",50,IF(O4="ΚΑΛΗ",30,)))</f>
        <v>0</v>
      </c>
      <c r="Q4" s="15" t="s">
        <v>3</v>
      </c>
      <c r="R4" s="15">
        <f t="shared" ref="R4:R10" si="4">IF(Q4="ΑΡΙΣΤΗ",70,IF(Q4="ΠΟΛΥ ΚΑΛΗ",50,IF(Q4="ΚΑΛΗ",30,)))</f>
        <v>30</v>
      </c>
      <c r="S4" s="15"/>
      <c r="T4" s="15">
        <f t="shared" ref="T4:T10" si="5">IF(S4="ΝΑΙ",150,0)</f>
        <v>0</v>
      </c>
      <c r="U4" s="15" t="s">
        <v>5</v>
      </c>
      <c r="V4" s="15">
        <f t="shared" ref="V4:V10" si="6">IF(U4="ΝΑΙ",100,0)</f>
        <v>100</v>
      </c>
      <c r="W4" s="15"/>
      <c r="X4" s="15">
        <f t="shared" ref="X4:X10" si="7">W4*17</f>
        <v>0</v>
      </c>
      <c r="Y4" s="15"/>
      <c r="Z4" s="16">
        <f t="shared" ref="Z4:Z10" si="8">Y4*7</f>
        <v>0</v>
      </c>
      <c r="AA4" s="37">
        <f t="shared" ref="AA4:AA10" si="9">H4+T4+N4+P4+R4+X4+Z4+V4</f>
        <v>784.5</v>
      </c>
      <c r="AB4" s="15" t="s">
        <v>12</v>
      </c>
    </row>
    <row r="5" spans="1:28" ht="18" customHeight="1" x14ac:dyDescent="0.55000000000000004">
      <c r="A5" s="15">
        <v>2</v>
      </c>
      <c r="B5" s="27" t="s">
        <v>35</v>
      </c>
      <c r="C5" s="27" t="s">
        <v>151</v>
      </c>
      <c r="D5" s="35" t="s">
        <v>36</v>
      </c>
      <c r="E5" s="35" t="s">
        <v>37</v>
      </c>
      <c r="F5" s="17" t="s">
        <v>5</v>
      </c>
      <c r="G5" s="17">
        <v>7.36</v>
      </c>
      <c r="H5" s="17">
        <f t="shared" si="0"/>
        <v>809.6</v>
      </c>
      <c r="I5" s="15" t="s">
        <v>5</v>
      </c>
      <c r="J5" s="36" t="str">
        <f t="shared" si="1"/>
        <v>ΟΚ</v>
      </c>
      <c r="K5" s="36"/>
      <c r="L5" s="36" t="s">
        <v>5</v>
      </c>
      <c r="M5" s="15"/>
      <c r="N5" s="15">
        <f t="shared" si="2"/>
        <v>0</v>
      </c>
      <c r="O5" s="15"/>
      <c r="P5" s="15">
        <f t="shared" si="3"/>
        <v>0</v>
      </c>
      <c r="Q5" s="15"/>
      <c r="R5" s="15">
        <f t="shared" si="4"/>
        <v>0</v>
      </c>
      <c r="S5" s="15" t="s">
        <v>5</v>
      </c>
      <c r="T5" s="15">
        <f t="shared" si="5"/>
        <v>150</v>
      </c>
      <c r="U5" s="15"/>
      <c r="V5" s="15">
        <f t="shared" si="6"/>
        <v>0</v>
      </c>
      <c r="W5" s="15"/>
      <c r="X5" s="15">
        <f t="shared" si="7"/>
        <v>0</v>
      </c>
      <c r="Y5" s="15">
        <v>84</v>
      </c>
      <c r="Z5" s="16">
        <f t="shared" si="8"/>
        <v>588</v>
      </c>
      <c r="AA5" s="37">
        <f t="shared" si="9"/>
        <v>1547.6</v>
      </c>
      <c r="AB5" s="15"/>
    </row>
    <row r="6" spans="1:28" ht="18" customHeight="1" x14ac:dyDescent="0.55000000000000004">
      <c r="A6" s="15">
        <v>3</v>
      </c>
      <c r="B6" s="27" t="s">
        <v>84</v>
      </c>
      <c r="C6" s="27" t="s">
        <v>168</v>
      </c>
      <c r="D6" s="35" t="s">
        <v>85</v>
      </c>
      <c r="E6" s="35" t="s">
        <v>86</v>
      </c>
      <c r="F6" s="17" t="s">
        <v>5</v>
      </c>
      <c r="G6" s="17">
        <v>6.72</v>
      </c>
      <c r="H6" s="17">
        <f t="shared" si="0"/>
        <v>739.19999999999993</v>
      </c>
      <c r="I6" s="15" t="s">
        <v>5</v>
      </c>
      <c r="J6" s="36" t="str">
        <f t="shared" si="1"/>
        <v>ΟΚ</v>
      </c>
      <c r="K6" s="36"/>
      <c r="L6" s="36" t="s">
        <v>5</v>
      </c>
      <c r="M6" s="15"/>
      <c r="N6" s="15">
        <f t="shared" si="2"/>
        <v>0</v>
      </c>
      <c r="O6" s="15"/>
      <c r="P6" s="15">
        <f t="shared" si="3"/>
        <v>0</v>
      </c>
      <c r="Q6" s="15"/>
      <c r="R6" s="15">
        <f t="shared" si="4"/>
        <v>0</v>
      </c>
      <c r="S6" s="15"/>
      <c r="T6" s="15">
        <f t="shared" si="5"/>
        <v>0</v>
      </c>
      <c r="U6" s="15"/>
      <c r="V6" s="15">
        <f t="shared" si="6"/>
        <v>0</v>
      </c>
      <c r="W6" s="15"/>
      <c r="X6" s="15">
        <f t="shared" si="7"/>
        <v>0</v>
      </c>
      <c r="Y6" s="15">
        <v>84</v>
      </c>
      <c r="Z6" s="16">
        <f t="shared" si="8"/>
        <v>588</v>
      </c>
      <c r="AA6" s="37">
        <f t="shared" si="9"/>
        <v>1327.1999999999998</v>
      </c>
      <c r="AB6" s="15"/>
    </row>
    <row r="7" spans="1:28" ht="18" customHeight="1" x14ac:dyDescent="0.55000000000000004">
      <c r="A7" s="15">
        <v>4</v>
      </c>
      <c r="B7" s="27" t="s">
        <v>138</v>
      </c>
      <c r="C7" s="27" t="s">
        <v>190</v>
      </c>
      <c r="D7" s="35" t="s">
        <v>139</v>
      </c>
      <c r="E7" s="35" t="s">
        <v>140</v>
      </c>
      <c r="F7" s="17" t="s">
        <v>5</v>
      </c>
      <c r="G7" s="17">
        <v>9.86</v>
      </c>
      <c r="H7" s="17">
        <f t="shared" si="0"/>
        <v>1084.5999999999999</v>
      </c>
      <c r="I7" s="15" t="s">
        <v>5</v>
      </c>
      <c r="J7" s="36" t="str">
        <f t="shared" si="1"/>
        <v>ΟΚ</v>
      </c>
      <c r="K7" s="36"/>
      <c r="L7" s="36" t="s">
        <v>5</v>
      </c>
      <c r="M7" s="15"/>
      <c r="N7" s="15">
        <f t="shared" si="2"/>
        <v>0</v>
      </c>
      <c r="O7" s="15"/>
      <c r="P7" s="15">
        <f t="shared" si="3"/>
        <v>0</v>
      </c>
      <c r="Q7" s="15"/>
      <c r="R7" s="15">
        <f t="shared" si="4"/>
        <v>0</v>
      </c>
      <c r="S7" s="15"/>
      <c r="T7" s="15">
        <f t="shared" si="5"/>
        <v>0</v>
      </c>
      <c r="U7" s="15"/>
      <c r="V7" s="15">
        <f t="shared" si="6"/>
        <v>0</v>
      </c>
      <c r="W7" s="15"/>
      <c r="X7" s="15">
        <f t="shared" si="7"/>
        <v>0</v>
      </c>
      <c r="Y7" s="15">
        <v>16</v>
      </c>
      <c r="Z7" s="16">
        <f t="shared" si="8"/>
        <v>112</v>
      </c>
      <c r="AA7" s="37">
        <f t="shared" si="9"/>
        <v>1196.5999999999999</v>
      </c>
      <c r="AB7" s="15"/>
    </row>
    <row r="8" spans="1:28" ht="18" customHeight="1" x14ac:dyDescent="0.55000000000000004">
      <c r="A8" s="15">
        <v>5</v>
      </c>
      <c r="B8" s="27" t="s">
        <v>29</v>
      </c>
      <c r="C8" s="27" t="s">
        <v>149</v>
      </c>
      <c r="D8" s="35" t="s">
        <v>30</v>
      </c>
      <c r="E8" s="35" t="s">
        <v>31</v>
      </c>
      <c r="F8" s="17" t="s">
        <v>5</v>
      </c>
      <c r="G8" s="17">
        <v>8.15</v>
      </c>
      <c r="H8" s="17">
        <f t="shared" si="0"/>
        <v>896.5</v>
      </c>
      <c r="I8" s="15" t="s">
        <v>5</v>
      </c>
      <c r="J8" s="36" t="str">
        <f t="shared" si="1"/>
        <v>ΟΚ</v>
      </c>
      <c r="K8" s="36"/>
      <c r="L8" s="36" t="s">
        <v>5</v>
      </c>
      <c r="M8" s="15"/>
      <c r="N8" s="15">
        <f t="shared" si="2"/>
        <v>0</v>
      </c>
      <c r="O8" s="15"/>
      <c r="P8" s="15">
        <f t="shared" si="3"/>
        <v>0</v>
      </c>
      <c r="Q8" s="15"/>
      <c r="R8" s="15">
        <f t="shared" si="4"/>
        <v>0</v>
      </c>
      <c r="S8" s="15"/>
      <c r="T8" s="15">
        <f t="shared" si="5"/>
        <v>0</v>
      </c>
      <c r="U8" s="15"/>
      <c r="V8" s="15">
        <f t="shared" si="6"/>
        <v>0</v>
      </c>
      <c r="W8" s="15">
        <v>14</v>
      </c>
      <c r="X8" s="15">
        <f t="shared" si="7"/>
        <v>238</v>
      </c>
      <c r="Y8" s="15"/>
      <c r="Z8" s="16">
        <f t="shared" si="8"/>
        <v>0</v>
      </c>
      <c r="AA8" s="37">
        <f t="shared" si="9"/>
        <v>1134.5</v>
      </c>
      <c r="AB8" s="15"/>
    </row>
    <row r="9" spans="1:28" ht="18" customHeight="1" x14ac:dyDescent="0.55000000000000004">
      <c r="A9" s="15">
        <v>6</v>
      </c>
      <c r="B9" s="27" t="s">
        <v>135</v>
      </c>
      <c r="C9" s="27" t="s">
        <v>189</v>
      </c>
      <c r="D9" s="35" t="s">
        <v>136</v>
      </c>
      <c r="E9" s="35" t="s">
        <v>137</v>
      </c>
      <c r="F9" s="17" t="s">
        <v>5</v>
      </c>
      <c r="G9" s="17">
        <v>6.36</v>
      </c>
      <c r="H9" s="17">
        <f t="shared" si="0"/>
        <v>699.6</v>
      </c>
      <c r="I9" s="15" t="s">
        <v>5</v>
      </c>
      <c r="J9" s="36" t="str">
        <f t="shared" si="1"/>
        <v>ΟΚ</v>
      </c>
      <c r="K9" s="36"/>
      <c r="L9" s="36" t="s">
        <v>5</v>
      </c>
      <c r="M9" s="15"/>
      <c r="N9" s="15">
        <f t="shared" si="2"/>
        <v>0</v>
      </c>
      <c r="O9" s="15"/>
      <c r="P9" s="15">
        <f t="shared" si="3"/>
        <v>0</v>
      </c>
      <c r="Q9" s="15" t="s">
        <v>3</v>
      </c>
      <c r="R9" s="15">
        <f t="shared" si="4"/>
        <v>30</v>
      </c>
      <c r="S9" s="15"/>
      <c r="T9" s="15">
        <f t="shared" si="5"/>
        <v>0</v>
      </c>
      <c r="U9" s="15" t="s">
        <v>5</v>
      </c>
      <c r="V9" s="15">
        <f t="shared" si="6"/>
        <v>100</v>
      </c>
      <c r="W9" s="15"/>
      <c r="X9" s="15">
        <f t="shared" si="7"/>
        <v>0</v>
      </c>
      <c r="Y9" s="15">
        <v>36</v>
      </c>
      <c r="Z9" s="16">
        <f t="shared" si="8"/>
        <v>252</v>
      </c>
      <c r="AA9" s="37">
        <f t="shared" si="9"/>
        <v>1081.5999999999999</v>
      </c>
      <c r="AB9" s="15"/>
    </row>
    <row r="10" spans="1:28" ht="18" customHeight="1" x14ac:dyDescent="0.55000000000000004">
      <c r="A10" s="15">
        <v>7</v>
      </c>
      <c r="B10" s="27" t="s">
        <v>50</v>
      </c>
      <c r="C10" s="27" t="s">
        <v>156</v>
      </c>
      <c r="D10" s="35" t="s">
        <v>51</v>
      </c>
      <c r="E10" s="35" t="s">
        <v>52</v>
      </c>
      <c r="F10" s="17" t="s">
        <v>5</v>
      </c>
      <c r="G10" s="17">
        <v>6.45</v>
      </c>
      <c r="H10" s="17">
        <f t="shared" si="0"/>
        <v>709.5</v>
      </c>
      <c r="I10" s="15" t="s">
        <v>5</v>
      </c>
      <c r="J10" s="36" t="str">
        <f t="shared" si="1"/>
        <v>ΟΚ</v>
      </c>
      <c r="K10" s="36"/>
      <c r="L10" s="36" t="s">
        <v>5</v>
      </c>
      <c r="M10" s="15"/>
      <c r="N10" s="15">
        <f t="shared" si="2"/>
        <v>0</v>
      </c>
      <c r="O10" s="15"/>
      <c r="P10" s="15">
        <f t="shared" si="3"/>
        <v>0</v>
      </c>
      <c r="Q10" s="15"/>
      <c r="R10" s="15">
        <f t="shared" si="4"/>
        <v>0</v>
      </c>
      <c r="S10" s="15"/>
      <c r="T10" s="15">
        <f t="shared" si="5"/>
        <v>0</v>
      </c>
      <c r="U10" s="15"/>
      <c r="V10" s="15">
        <f t="shared" si="6"/>
        <v>0</v>
      </c>
      <c r="W10" s="15"/>
      <c r="X10" s="15">
        <f t="shared" si="7"/>
        <v>0</v>
      </c>
      <c r="Y10" s="15">
        <v>7</v>
      </c>
      <c r="Z10" s="16">
        <f t="shared" si="8"/>
        <v>49</v>
      </c>
      <c r="AA10" s="37">
        <f t="shared" si="9"/>
        <v>758.5</v>
      </c>
      <c r="AB10" s="15"/>
    </row>
  </sheetData>
  <sheetProtection algorithmName="SHA-512" hashValue="sWp29TQP7mIjk4GIm35Q7Rw9yHjctN/pbHVZ0tBCDK7Mpt47JG/jp6lYORoB42CyVoZ3elpvxthk3TWExaenzQ==" saltValue="O1PR1aaMjbQa26nkUkxChw==" spinCount="100000" sheet="1" objects="1" scenarios="1"/>
  <mergeCells count="4">
    <mergeCell ref="A1:E1"/>
    <mergeCell ref="A2:E2"/>
    <mergeCell ref="F2:I2"/>
    <mergeCell ref="M2:Z2"/>
  </mergeCells>
  <dataValidations count="4">
    <dataValidation type="whole" allowBlank="1" showInputMessage="1" showErrorMessage="1" errorTitle="ΠΡΟΣΟΧΗ!" error="ΑΠΟ 1 ΕΩΣ 84 ΜΗΝΕΣ" sqref="Y4:Y10" xr:uid="{00000000-0002-0000-0300-000000000000}">
      <formula1>1</formula1>
      <formula2>84</formula2>
    </dataValidation>
    <dataValidation type="whole" allowBlank="1" showInputMessage="1" showErrorMessage="1" errorTitle="ΠΡΟΣΟΧΗ!" error="ΑΠΟ 1 ΕΩΣ 24 ΜΗΝΕΣ" sqref="W4:W10" xr:uid="{00000000-0002-0000-0300-000001000000}">
      <formula1>1</formula1>
      <formula2>24</formula2>
    </dataValidation>
    <dataValidation type="list" allowBlank="1" showInputMessage="1" showErrorMessage="1" sqref="O4:O10 U4:U10 K4:M10 I4:I10 F4:F10 S4:S10 Q4:Q10" xr:uid="{00000000-0002-0000-0300-000002000000}">
      <formula1>#REF!</formula1>
    </dataValidation>
    <dataValidation type="decimal" allowBlank="1" showInputMessage="1" showErrorMessage="1" sqref="G4:G10" xr:uid="{00000000-0002-0000-0300-000003000000}">
      <formula1>5</formula1>
      <formula2>10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4"/>
  <sheetViews>
    <sheetView workbookViewId="0">
      <pane xSplit="5" topLeftCell="S1" activePane="topRight" state="frozen"/>
      <selection pane="topRight" sqref="A1:Z8"/>
    </sheetView>
  </sheetViews>
  <sheetFormatPr defaultColWidth="9.15625" defaultRowHeight="14.4" x14ac:dyDescent="0.55000000000000004"/>
  <cols>
    <col min="1" max="1" width="4.83984375" style="1" customWidth="1"/>
    <col min="2" max="3" width="15.15625" style="1" customWidth="1"/>
    <col min="4" max="4" width="25.15625" style="1" customWidth="1"/>
    <col min="5" max="5" width="25.26171875" style="1" customWidth="1"/>
    <col min="6" max="7" width="9.68359375" style="1" customWidth="1"/>
    <col min="8" max="8" width="7.26171875" style="1" customWidth="1"/>
    <col min="9" max="9" width="15.41796875" style="1" customWidth="1"/>
    <col min="10" max="10" width="15" style="1" customWidth="1"/>
    <col min="11" max="12" width="14" style="1" customWidth="1"/>
    <col min="13" max="13" width="9.83984375" style="1" customWidth="1"/>
    <col min="14" max="14" width="7.26171875" style="1" customWidth="1"/>
    <col min="15" max="15" width="10.26171875" style="1" customWidth="1"/>
    <col min="16" max="16" width="7.26171875" style="1" customWidth="1"/>
    <col min="17" max="17" width="10.15625" style="1" customWidth="1"/>
    <col min="18" max="18" width="7.26171875" style="1" customWidth="1"/>
    <col min="19" max="19" width="10.68359375" style="1" customWidth="1"/>
    <col min="20" max="20" width="7.26171875" style="1" customWidth="1"/>
    <col min="21" max="21" width="10.578125" style="1" customWidth="1"/>
    <col min="22" max="22" width="7.26171875" style="1" customWidth="1"/>
    <col min="23" max="23" width="17.578125" style="1" customWidth="1"/>
    <col min="24" max="24" width="7.83984375" style="1" customWidth="1"/>
    <col min="25" max="25" width="9.578125" style="1" customWidth="1"/>
    <col min="26" max="26" width="15.26171875" style="1" customWidth="1"/>
    <col min="27" max="34" width="9.15625" style="1"/>
    <col min="35" max="36" width="9.15625" style="1" hidden="1" customWidth="1"/>
    <col min="37" max="16384" width="9.15625" style="1"/>
  </cols>
  <sheetData>
    <row r="1" spans="1:36" ht="87.75" customHeight="1" x14ac:dyDescent="0.7">
      <c r="A1" s="64" t="s">
        <v>200</v>
      </c>
      <c r="B1" s="65"/>
      <c r="C1" s="65"/>
      <c r="D1" s="65"/>
      <c r="E1" s="65"/>
      <c r="F1" s="56"/>
      <c r="G1" s="56"/>
      <c r="H1" s="56"/>
      <c r="I1" s="66"/>
      <c r="J1" s="57"/>
      <c r="K1" s="57"/>
      <c r="L1" s="67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8"/>
      <c r="Y1" s="56"/>
      <c r="Z1" s="60"/>
    </row>
    <row r="2" spans="1:36" s="2" customFormat="1" ht="15.6" x14ac:dyDescent="0.6">
      <c r="A2" s="40" t="s">
        <v>7</v>
      </c>
      <c r="B2" s="41"/>
      <c r="C2" s="41"/>
      <c r="D2" s="41"/>
      <c r="E2" s="41"/>
      <c r="F2" s="41" t="s">
        <v>0</v>
      </c>
      <c r="G2" s="41"/>
      <c r="H2" s="41"/>
      <c r="I2" s="42"/>
      <c r="J2" s="43"/>
      <c r="K2" s="43"/>
      <c r="L2" s="43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2"/>
      <c r="Y2" s="44"/>
      <c r="Z2" s="44"/>
    </row>
    <row r="3" spans="1:36" s="3" customFormat="1" ht="94.5" customHeight="1" x14ac:dyDescent="0.55000000000000004">
      <c r="A3" s="45" t="s">
        <v>1</v>
      </c>
      <c r="B3" s="45" t="s">
        <v>28</v>
      </c>
      <c r="C3" s="46" t="s">
        <v>147</v>
      </c>
      <c r="D3" s="46" t="s">
        <v>8</v>
      </c>
      <c r="E3" s="46" t="s">
        <v>9</v>
      </c>
      <c r="F3" s="47" t="s">
        <v>16</v>
      </c>
      <c r="G3" s="47" t="s">
        <v>11</v>
      </c>
      <c r="H3" s="47" t="s">
        <v>4</v>
      </c>
      <c r="I3" s="45" t="s">
        <v>17</v>
      </c>
      <c r="J3" s="48"/>
      <c r="K3" s="49" t="s">
        <v>12</v>
      </c>
      <c r="L3" s="50" t="s">
        <v>15</v>
      </c>
      <c r="M3" s="45" t="s">
        <v>18</v>
      </c>
      <c r="N3" s="45" t="s">
        <v>4</v>
      </c>
      <c r="O3" s="45" t="s">
        <v>19</v>
      </c>
      <c r="P3" s="45" t="s">
        <v>4</v>
      </c>
      <c r="Q3" s="45" t="s">
        <v>20</v>
      </c>
      <c r="R3" s="46" t="s">
        <v>4</v>
      </c>
      <c r="S3" s="45" t="s">
        <v>21</v>
      </c>
      <c r="T3" s="45" t="s">
        <v>4</v>
      </c>
      <c r="U3" s="45" t="s">
        <v>22</v>
      </c>
      <c r="V3" s="45" t="s">
        <v>4</v>
      </c>
      <c r="W3" s="45" t="s">
        <v>25</v>
      </c>
      <c r="X3" s="51" t="s">
        <v>4</v>
      </c>
      <c r="Y3" s="52" t="s">
        <v>10</v>
      </c>
      <c r="Z3" s="45" t="s">
        <v>148</v>
      </c>
    </row>
    <row r="4" spans="1:36" x14ac:dyDescent="0.55000000000000004">
      <c r="A4" s="54">
        <v>1</v>
      </c>
      <c r="B4" s="70" t="s">
        <v>145</v>
      </c>
      <c r="C4" s="70" t="s">
        <v>193</v>
      </c>
      <c r="D4" s="54" t="s">
        <v>146</v>
      </c>
      <c r="E4" s="54" t="s">
        <v>86</v>
      </c>
      <c r="F4" s="56" t="s">
        <v>5</v>
      </c>
      <c r="G4" s="56">
        <v>5.95</v>
      </c>
      <c r="H4" s="56">
        <f>G4*110</f>
        <v>654.5</v>
      </c>
      <c r="I4" s="54" t="s">
        <v>5</v>
      </c>
      <c r="J4" s="57" t="str">
        <f>IF(AND(F4="ΝΑΙ",I4="ΝΑΙ"),"ΟΚ","ΑΠΟΡΡΙΠΤΕΤΑΙ")</f>
        <v>ΟΚ</v>
      </c>
      <c r="K4" s="57" t="s">
        <v>5</v>
      </c>
      <c r="L4" s="57" t="s">
        <v>5</v>
      </c>
      <c r="M4" s="54"/>
      <c r="N4" s="54">
        <f>IF(M4="ΑΡΙΣΤΗ",70,IF(M4="ΠΟΛΥ ΚΑΛΗ",50,IF(M4="ΚΑΛΗ",30,)))</f>
        <v>0</v>
      </c>
      <c r="O4" s="54"/>
      <c r="P4" s="54">
        <f>IF(O4="ΑΡΙΣΤΗ",70,IF(O4="ΠΟΛΥ ΚΑΛΗ",50,IF(O4="ΚΑΛΗ",30,)))</f>
        <v>0</v>
      </c>
      <c r="Q4" s="54"/>
      <c r="R4" s="54">
        <f>IF(Q4="ΑΡΙΣΤΗ",70,IF(Q4="ΠΟΛΥ ΚΑΛΗ",50,IF(Q4="ΚΑΛΗ",30,)))</f>
        <v>0</v>
      </c>
      <c r="S4" s="54"/>
      <c r="T4" s="54">
        <f>IF(S4="ΝΑΙ",150,0)</f>
        <v>0</v>
      </c>
      <c r="U4" s="54"/>
      <c r="V4" s="54">
        <f>IF(U4="ΝΑΙ",100,0)</f>
        <v>0</v>
      </c>
      <c r="W4" s="54">
        <v>21</v>
      </c>
      <c r="X4" s="58">
        <f>W4*17</f>
        <v>357</v>
      </c>
      <c r="Y4" s="59">
        <f>H4+T4+N4+P4+R4+X4+V4</f>
        <v>1011.5</v>
      </c>
      <c r="Z4" s="54" t="s">
        <v>12</v>
      </c>
      <c r="AI4" s="1" t="s">
        <v>13</v>
      </c>
      <c r="AJ4" s="1" t="s">
        <v>6</v>
      </c>
    </row>
    <row r="5" spans="1:36" s="3" customFormat="1" ht="18" customHeight="1" x14ac:dyDescent="0.55000000000000004">
      <c r="A5" s="54">
        <v>2</v>
      </c>
      <c r="B5" s="70" t="s">
        <v>87</v>
      </c>
      <c r="C5" s="70" t="s">
        <v>169</v>
      </c>
      <c r="D5" s="54" t="s">
        <v>88</v>
      </c>
      <c r="E5" s="54" t="s">
        <v>89</v>
      </c>
      <c r="F5" s="56" t="s">
        <v>5</v>
      </c>
      <c r="G5" s="56">
        <v>7.54</v>
      </c>
      <c r="H5" s="56">
        <f>G5*110</f>
        <v>829.4</v>
      </c>
      <c r="I5" s="54" t="s">
        <v>5</v>
      </c>
      <c r="J5" s="57" t="str">
        <f>IF(AND(F5="ΝΑΙ",I5="ΝΑΙ"),"ΟΚ","ΑΠΟΡΡΙΠΤΕΤΑΙ")</f>
        <v>ΟΚ</v>
      </c>
      <c r="K5" s="71"/>
      <c r="L5" s="57" t="s">
        <v>5</v>
      </c>
      <c r="M5" s="54"/>
      <c r="N5" s="54">
        <f>IF(M5="ΑΡΙΣΤΗ",70,IF(M5="ΠΟΛΥ ΚΑΛΗ",50,IF(M5="ΚΑΛΗ",30,)))</f>
        <v>0</v>
      </c>
      <c r="O5" s="54"/>
      <c r="P5" s="54">
        <f>IF(O5="ΑΡΙΣΤΗ",70,IF(O5="ΠΟΛΥ ΚΑΛΗ",50,IF(O5="ΚΑΛΗ",30,)))</f>
        <v>0</v>
      </c>
      <c r="Q5" s="54"/>
      <c r="R5" s="54">
        <f>IF(Q5="ΑΡΙΣΤΗ",70,IF(Q5="ΠΟΛΥ ΚΑΛΗ",50,IF(Q5="ΚΑΛΗ",30,)))</f>
        <v>0</v>
      </c>
      <c r="S5" s="54" t="s">
        <v>5</v>
      </c>
      <c r="T5" s="54">
        <f>IF(S5="ΝΑΙ",150,0)</f>
        <v>150</v>
      </c>
      <c r="U5" s="54" t="s">
        <v>5</v>
      </c>
      <c r="V5" s="54">
        <f>IF(U5="ΝΑΙ",100,0)</f>
        <v>100</v>
      </c>
      <c r="W5" s="54">
        <v>24</v>
      </c>
      <c r="X5" s="58">
        <f>W5*17</f>
        <v>408</v>
      </c>
      <c r="Y5" s="59">
        <f>H5+T5+N5+P5+R5+X5+V5</f>
        <v>1487.4</v>
      </c>
      <c r="Z5" s="45"/>
    </row>
    <row r="6" spans="1:36" ht="18" customHeight="1" x14ac:dyDescent="0.55000000000000004">
      <c r="A6" s="54">
        <v>3</v>
      </c>
      <c r="B6" s="70" t="s">
        <v>120</v>
      </c>
      <c r="C6" s="70" t="s">
        <v>183</v>
      </c>
      <c r="D6" s="54" t="s">
        <v>121</v>
      </c>
      <c r="E6" s="54" t="s">
        <v>122</v>
      </c>
      <c r="F6" s="56" t="s">
        <v>5</v>
      </c>
      <c r="G6" s="56">
        <v>9.75</v>
      </c>
      <c r="H6" s="56">
        <f>G6*110</f>
        <v>1072.5</v>
      </c>
      <c r="I6" s="54" t="s">
        <v>5</v>
      </c>
      <c r="J6" s="57" t="str">
        <f>IF(AND(F6="ΝΑΙ",I6="ΝΑΙ"),"ΟΚ","ΑΠΟΡΡΙΠΤΕΤΑΙ")</f>
        <v>ΟΚ</v>
      </c>
      <c r="K6" s="57"/>
      <c r="L6" s="57" t="s">
        <v>5</v>
      </c>
      <c r="M6" s="54"/>
      <c r="N6" s="54">
        <f>IF(M6="ΑΡΙΣΤΗ",70,IF(M6="ΠΟΛΥ ΚΑΛΗ",50,IF(M6="ΚΑΛΗ",30,)))</f>
        <v>0</v>
      </c>
      <c r="O6" s="54"/>
      <c r="P6" s="54">
        <f>IF(O6="ΑΡΙΣΤΗ",70,IF(O6="ΠΟΛΥ ΚΑΛΗ",50,IF(O6="ΚΑΛΗ",30,)))</f>
        <v>0</v>
      </c>
      <c r="Q6" s="54"/>
      <c r="R6" s="54">
        <f>IF(Q6="ΑΡΙΣΤΗ",70,IF(Q6="ΠΟΛΥ ΚΑΛΗ",50,IF(Q6="ΚΑΛΗ",30,)))</f>
        <v>0</v>
      </c>
      <c r="S6" s="54" t="s">
        <v>5</v>
      </c>
      <c r="T6" s="54">
        <f>IF(S6="ΝΑΙ",150,0)</f>
        <v>150</v>
      </c>
      <c r="U6" s="54"/>
      <c r="V6" s="54">
        <f>IF(U6="ΝΑΙ",100,0)</f>
        <v>0</v>
      </c>
      <c r="W6" s="54"/>
      <c r="X6" s="58">
        <f>W6*17</f>
        <v>0</v>
      </c>
      <c r="Y6" s="59">
        <f>H6+T6+N6+P6+R6+X6+V6</f>
        <v>1222.5</v>
      </c>
      <c r="Z6" s="54"/>
      <c r="AA6" s="5"/>
      <c r="AB6" s="4"/>
      <c r="AI6" s="1" t="s">
        <v>5</v>
      </c>
      <c r="AJ6" s="1" t="s">
        <v>2</v>
      </c>
    </row>
    <row r="7" spans="1:36" x14ac:dyDescent="0.55000000000000004">
      <c r="A7" s="54">
        <v>4</v>
      </c>
      <c r="B7" s="70" t="s">
        <v>100</v>
      </c>
      <c r="C7" s="70" t="s">
        <v>174</v>
      </c>
      <c r="D7" s="54" t="s">
        <v>101</v>
      </c>
      <c r="E7" s="54" t="s">
        <v>37</v>
      </c>
      <c r="F7" s="56" t="s">
        <v>5</v>
      </c>
      <c r="G7" s="56">
        <v>8</v>
      </c>
      <c r="H7" s="56">
        <f>G7*110</f>
        <v>880</v>
      </c>
      <c r="I7" s="54" t="s">
        <v>5</v>
      </c>
      <c r="J7" s="57" t="str">
        <f>IF(AND(F7="ΝΑΙ",I7="ΝΑΙ"),"ΟΚ","ΑΠΟΡΡΙΠΤΕΤΑΙ")</f>
        <v>ΟΚ</v>
      </c>
      <c r="K7" s="57"/>
      <c r="L7" s="57" t="s">
        <v>5</v>
      </c>
      <c r="M7" s="54" t="s">
        <v>3</v>
      </c>
      <c r="N7" s="54">
        <f>IF(M7="ΑΡΙΣΤΗ",70,IF(M7="ΠΟΛΥ ΚΑΛΗ",50,IF(M7="ΚΑΛΗ",30,)))</f>
        <v>30</v>
      </c>
      <c r="O7" s="54"/>
      <c r="P7" s="54">
        <f>IF(O7="ΑΡΙΣΤΗ",70,IF(O7="ΠΟΛΥ ΚΑΛΗ",50,IF(O7="ΚΑΛΗ",30,)))</f>
        <v>0</v>
      </c>
      <c r="Q7" s="54" t="s">
        <v>3</v>
      </c>
      <c r="R7" s="54">
        <f>IF(Q7="ΑΡΙΣΤΗ",70,IF(Q7="ΠΟΛΥ ΚΑΛΗ",50,IF(Q7="ΚΑΛΗ",30,)))</f>
        <v>30</v>
      </c>
      <c r="S7" s="54"/>
      <c r="T7" s="54">
        <f>IF(S7="ΝΑΙ",150,0)</f>
        <v>0</v>
      </c>
      <c r="U7" s="54"/>
      <c r="V7" s="54">
        <f>IF(U7="ΝΑΙ",100,0)</f>
        <v>0</v>
      </c>
      <c r="W7" s="54"/>
      <c r="X7" s="58">
        <f>W7*17</f>
        <v>0</v>
      </c>
      <c r="Y7" s="59">
        <f>H7+T7+N7+P7+R7+X7+V7</f>
        <v>940</v>
      </c>
      <c r="Z7" s="54"/>
      <c r="AJ7" s="1" t="s">
        <v>3</v>
      </c>
    </row>
    <row r="8" spans="1:36" x14ac:dyDescent="0.55000000000000004">
      <c r="A8" s="54">
        <v>5</v>
      </c>
      <c r="B8" s="70" t="s">
        <v>50</v>
      </c>
      <c r="C8" s="70" t="s">
        <v>156</v>
      </c>
      <c r="D8" s="54" t="s">
        <v>51</v>
      </c>
      <c r="E8" s="54" t="s">
        <v>52</v>
      </c>
      <c r="F8" s="56" t="s">
        <v>5</v>
      </c>
      <c r="G8" s="56">
        <v>6.45</v>
      </c>
      <c r="H8" s="56">
        <f>G8*110</f>
        <v>709.5</v>
      </c>
      <c r="I8" s="54" t="s">
        <v>5</v>
      </c>
      <c r="J8" s="57" t="str">
        <f>IF(AND(F8="ΝΑΙ",I8="ΝΑΙ"),"ΟΚ","ΑΠΟΡΡΙΠΤΕΤΑΙ")</f>
        <v>ΟΚ</v>
      </c>
      <c r="K8" s="50"/>
      <c r="L8" s="72" t="s">
        <v>5</v>
      </c>
      <c r="M8" s="45"/>
      <c r="N8" s="54">
        <f>IF(M8="ΑΡΙΣΤΗ",70,IF(M8="ΠΟΛΥ ΚΑΛΗ",50,IF(M8="ΚΑΛΗ",30,)))</f>
        <v>0</v>
      </c>
      <c r="O8" s="45"/>
      <c r="P8" s="54">
        <f>IF(O8="ΑΡΙΣΤΗ",70,IF(O8="ΠΟΛΥ ΚΑΛΗ",50,IF(O8="ΚΑΛΗ",30,)))</f>
        <v>0</v>
      </c>
      <c r="Q8" s="45"/>
      <c r="R8" s="54">
        <f>IF(Q8="ΑΡΙΣΤΗ",70,IF(Q8="ΠΟΛΥ ΚΑΛΗ",50,IF(Q8="ΚΑΛΗ",30,)))</f>
        <v>0</v>
      </c>
      <c r="S8" s="45"/>
      <c r="T8" s="54">
        <f>IF(S8="ΝΑΙ",150,0)</f>
        <v>0</v>
      </c>
      <c r="U8" s="45"/>
      <c r="V8" s="54">
        <f>IF(U8="ΝΑΙ",100,0)</f>
        <v>0</v>
      </c>
      <c r="W8" s="45"/>
      <c r="X8" s="58">
        <f>W8*17</f>
        <v>0</v>
      </c>
      <c r="Y8" s="59">
        <f>H8+T8+N8+P8+R8+X8+V8</f>
        <v>709.5</v>
      </c>
      <c r="Z8" s="54"/>
    </row>
    <row r="9" spans="1:36" x14ac:dyDescent="0.55000000000000004">
      <c r="Y9" s="4"/>
      <c r="Z9" s="4"/>
      <c r="AA9" s="4"/>
    </row>
    <row r="10" spans="1:36" x14ac:dyDescent="0.55000000000000004">
      <c r="Y10" s="4"/>
      <c r="Z10" s="4"/>
      <c r="AA10" s="4"/>
    </row>
    <row r="11" spans="1:36" x14ac:dyDescent="0.55000000000000004">
      <c r="Y11" s="4"/>
      <c r="Z11" s="4"/>
      <c r="AA11" s="4"/>
    </row>
    <row r="12" spans="1:36" x14ac:dyDescent="0.55000000000000004">
      <c r="Y12" s="4"/>
      <c r="Z12" s="4"/>
      <c r="AA12" s="4"/>
    </row>
    <row r="13" spans="1:36" x14ac:dyDescent="0.55000000000000004">
      <c r="Y13" s="4"/>
      <c r="Z13" s="4"/>
      <c r="AA13" s="4"/>
    </row>
    <row r="14" spans="1:36" x14ac:dyDescent="0.55000000000000004">
      <c r="Y14" s="4"/>
      <c r="Z14" s="4"/>
      <c r="AA14" s="4"/>
    </row>
    <row r="15" spans="1:36" x14ac:dyDescent="0.55000000000000004">
      <c r="Y15" s="4"/>
      <c r="Z15" s="4"/>
      <c r="AA15" s="4"/>
    </row>
    <row r="16" spans="1:36" x14ac:dyDescent="0.55000000000000004">
      <c r="Y16" s="4"/>
      <c r="Z16" s="4"/>
      <c r="AA16" s="4"/>
    </row>
    <row r="17" spans="25:27" x14ac:dyDescent="0.55000000000000004">
      <c r="Y17" s="4"/>
      <c r="Z17" s="4"/>
      <c r="AA17" s="4"/>
    </row>
    <row r="18" spans="25:27" x14ac:dyDescent="0.55000000000000004">
      <c r="Y18" s="4"/>
      <c r="Z18" s="4"/>
      <c r="AA18" s="4"/>
    </row>
    <row r="19" spans="25:27" x14ac:dyDescent="0.55000000000000004">
      <c r="Y19" s="4"/>
      <c r="Z19" s="4"/>
      <c r="AA19" s="4"/>
    </row>
    <row r="20" spans="25:27" x14ac:dyDescent="0.55000000000000004">
      <c r="Y20" s="4"/>
      <c r="Z20" s="4"/>
      <c r="AA20" s="4"/>
    </row>
    <row r="21" spans="25:27" x14ac:dyDescent="0.55000000000000004">
      <c r="Y21" s="4"/>
      <c r="Z21" s="4"/>
      <c r="AA21" s="4"/>
    </row>
    <row r="22" spans="25:27" x14ac:dyDescent="0.55000000000000004">
      <c r="Y22" s="4"/>
      <c r="Z22" s="4"/>
      <c r="AA22" s="4"/>
    </row>
    <row r="23" spans="25:27" x14ac:dyDescent="0.55000000000000004">
      <c r="Y23" s="4"/>
      <c r="Z23" s="4"/>
      <c r="AA23" s="4"/>
    </row>
    <row r="24" spans="25:27" x14ac:dyDescent="0.55000000000000004">
      <c r="Y24" s="4"/>
      <c r="Z24" s="4"/>
      <c r="AA24" s="4"/>
    </row>
    <row r="25" spans="25:27" x14ac:dyDescent="0.55000000000000004">
      <c r="Y25" s="4"/>
      <c r="Z25" s="4"/>
      <c r="AA25" s="4"/>
    </row>
    <row r="26" spans="25:27" x14ac:dyDescent="0.55000000000000004">
      <c r="Y26" s="4"/>
      <c r="Z26" s="4"/>
      <c r="AA26" s="4"/>
    </row>
    <row r="27" spans="25:27" x14ac:dyDescent="0.55000000000000004">
      <c r="Y27" s="4"/>
      <c r="Z27" s="4"/>
      <c r="AA27" s="4"/>
    </row>
    <row r="28" spans="25:27" x14ac:dyDescent="0.55000000000000004">
      <c r="Y28" s="4"/>
      <c r="Z28" s="4"/>
      <c r="AA28" s="4"/>
    </row>
    <row r="29" spans="25:27" x14ac:dyDescent="0.55000000000000004">
      <c r="Y29" s="4"/>
      <c r="Z29" s="4"/>
      <c r="AA29" s="4"/>
    </row>
    <row r="30" spans="25:27" x14ac:dyDescent="0.55000000000000004">
      <c r="Y30" s="4"/>
      <c r="Z30" s="4"/>
      <c r="AA30" s="4"/>
    </row>
    <row r="31" spans="25:27" x14ac:dyDescent="0.55000000000000004">
      <c r="Y31" s="4"/>
      <c r="Z31" s="4"/>
      <c r="AA31" s="4"/>
    </row>
    <row r="32" spans="25:27" x14ac:dyDescent="0.55000000000000004">
      <c r="Y32" s="4"/>
      <c r="Z32" s="4"/>
      <c r="AA32" s="4"/>
    </row>
    <row r="33" spans="25:27" x14ac:dyDescent="0.55000000000000004">
      <c r="Y33" s="4"/>
      <c r="Z33" s="4"/>
      <c r="AA33" s="4"/>
    </row>
    <row r="34" spans="25:27" x14ac:dyDescent="0.55000000000000004">
      <c r="Y34" s="4"/>
      <c r="Z34" s="4"/>
      <c r="AA34" s="4"/>
    </row>
    <row r="35" spans="25:27" x14ac:dyDescent="0.55000000000000004">
      <c r="Y35" s="4"/>
      <c r="Z35" s="4"/>
      <c r="AA35" s="4"/>
    </row>
    <row r="36" spans="25:27" x14ac:dyDescent="0.55000000000000004">
      <c r="Y36" s="4"/>
      <c r="Z36" s="4"/>
      <c r="AA36" s="4"/>
    </row>
    <row r="37" spans="25:27" x14ac:dyDescent="0.55000000000000004">
      <c r="Y37" s="4"/>
      <c r="Z37" s="4"/>
      <c r="AA37" s="4"/>
    </row>
    <row r="38" spans="25:27" x14ac:dyDescent="0.55000000000000004">
      <c r="Y38" s="4"/>
      <c r="Z38" s="4"/>
      <c r="AA38" s="4"/>
    </row>
    <row r="39" spans="25:27" x14ac:dyDescent="0.55000000000000004">
      <c r="Y39" s="4"/>
      <c r="Z39" s="4"/>
      <c r="AA39" s="4"/>
    </row>
    <row r="40" spans="25:27" x14ac:dyDescent="0.55000000000000004">
      <c r="Y40" s="4"/>
      <c r="Z40" s="4"/>
      <c r="AA40" s="4"/>
    </row>
    <row r="41" spans="25:27" x14ac:dyDescent="0.55000000000000004">
      <c r="Y41" s="4"/>
      <c r="Z41" s="4"/>
      <c r="AA41" s="4"/>
    </row>
    <row r="42" spans="25:27" x14ac:dyDescent="0.55000000000000004">
      <c r="Y42" s="4"/>
      <c r="Z42" s="4"/>
      <c r="AA42" s="4"/>
    </row>
    <row r="43" spans="25:27" x14ac:dyDescent="0.55000000000000004">
      <c r="Y43" s="4"/>
      <c r="Z43" s="4"/>
      <c r="AA43" s="4"/>
    </row>
    <row r="44" spans="25:27" x14ac:dyDescent="0.55000000000000004">
      <c r="Y44" s="4"/>
      <c r="Z44" s="4"/>
      <c r="AA44" s="4"/>
    </row>
  </sheetData>
  <sheetProtection algorithmName="SHA-512" hashValue="ff+CZJX3S16UBt8ZkxWYiIsbeWyA9RRQqu25R2K2PITR8kfhlh2wjJc6HEaH90KvkezuYGmFFR4Heqmu0mCYIA==" saltValue="BMsK+QcPNGWc9d1rwGjkQw==" spinCount="100000" sheet="1" objects="1" scenarios="1"/>
  <sortState ref="A5:Y8">
    <sortCondition descending="1" ref="Y5:Y8"/>
  </sortState>
  <mergeCells count="4">
    <mergeCell ref="A2:E2"/>
    <mergeCell ref="F2:I2"/>
    <mergeCell ref="M2:X2"/>
    <mergeCell ref="A1:E1"/>
  </mergeCells>
  <dataValidations count="5">
    <dataValidation type="whole" allowBlank="1" showInputMessage="1" showErrorMessage="1" errorTitle="ΠΡΟΣΟΧΗ!" error="ΑΠΟ 1 ΕΩΣ 24 ΜΗΝΕΣ" sqref="W4 W6:W8" xr:uid="{00000000-0002-0000-0400-000000000000}">
      <formula1>1</formula1>
      <formula2>24</formula2>
    </dataValidation>
    <dataValidation type="list" allowBlank="1" showInputMessage="1" showErrorMessage="1" sqref="F4:F8 I4:I8" xr:uid="{00000000-0002-0000-0400-000001000000}">
      <formula1>$AK$5:$AK$6</formula1>
    </dataValidation>
    <dataValidation type="list" allowBlank="1" showInputMessage="1" showErrorMessage="1" sqref="K4:L8 S4:S8 U4:U8" xr:uid="{00000000-0002-0000-0400-000002000000}">
      <formula1>$AI$6:$AI$6</formula1>
    </dataValidation>
    <dataValidation type="list" allowBlank="1" showInputMessage="1" showErrorMessage="1" sqref="M4:M8 Q4:Q8 O4:O8" xr:uid="{00000000-0002-0000-0400-000003000000}">
      <formula1>$AJ$6:$AJ$7</formula1>
    </dataValidation>
    <dataValidation type="decimal" allowBlank="1" showInputMessage="1" showErrorMessage="1" sqref="G4:G8" xr:uid="{00000000-0002-0000-0400-000004000000}">
      <formula1>5</formula1>
      <formula2>10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4"/>
  <sheetViews>
    <sheetView workbookViewId="0">
      <pane xSplit="5" topLeftCell="F1" activePane="topRight" state="frozen"/>
      <selection pane="topRight" activeCell="A3" sqref="A1:XFD1048576"/>
    </sheetView>
  </sheetViews>
  <sheetFormatPr defaultColWidth="9.15625" defaultRowHeight="14.4" x14ac:dyDescent="0.55000000000000004"/>
  <cols>
    <col min="1" max="1" width="4.83984375" style="60" customWidth="1"/>
    <col min="2" max="3" width="15.41796875" style="60" customWidth="1"/>
    <col min="4" max="4" width="25.15625" style="60" customWidth="1"/>
    <col min="5" max="5" width="25.26171875" style="60" customWidth="1"/>
    <col min="6" max="7" width="9.68359375" style="60" customWidth="1"/>
    <col min="8" max="8" width="7.26171875" style="60" customWidth="1"/>
    <col min="9" max="9" width="16" style="60" customWidth="1"/>
    <col min="10" max="10" width="15" style="60" customWidth="1"/>
    <col min="11" max="12" width="14" style="60" customWidth="1"/>
    <col min="13" max="13" width="10.15625" style="60" customWidth="1"/>
    <col min="14" max="14" width="7.26171875" style="60" customWidth="1"/>
    <col min="15" max="15" width="10.26171875" style="60" customWidth="1"/>
    <col min="16" max="16" width="7.26171875" style="60" customWidth="1"/>
    <col min="17" max="17" width="9.68359375" style="60" customWidth="1"/>
    <col min="18" max="18" width="7.26171875" style="60" customWidth="1"/>
    <col min="19" max="19" width="10.41796875" style="60" customWidth="1"/>
    <col min="20" max="20" width="7.26171875" style="60" customWidth="1"/>
    <col min="21" max="21" width="10.26171875" style="60" customWidth="1"/>
    <col min="22" max="22" width="7.26171875" style="60" customWidth="1"/>
    <col min="23" max="23" width="17.15625" style="60" customWidth="1"/>
    <col min="24" max="24" width="7.26171875" style="60" customWidth="1"/>
    <col min="25" max="25" width="13.15625" style="60" customWidth="1"/>
    <col min="26" max="26" width="7.83984375" style="60" customWidth="1"/>
    <col min="27" max="27" width="9.578125" style="60" customWidth="1"/>
    <col min="28" max="36" width="9.15625" style="60"/>
    <col min="37" max="38" width="9.15625" style="60" hidden="1" customWidth="1"/>
    <col min="39" max="16384" width="9.15625" style="60"/>
  </cols>
  <sheetData>
    <row r="1" spans="1:38" ht="93.75" customHeight="1" x14ac:dyDescent="0.7">
      <c r="A1" s="64" t="s">
        <v>201</v>
      </c>
      <c r="B1" s="65"/>
      <c r="C1" s="65"/>
      <c r="D1" s="65"/>
      <c r="E1" s="65"/>
      <c r="F1" s="56"/>
      <c r="G1" s="56"/>
      <c r="H1" s="56"/>
      <c r="I1" s="66"/>
      <c r="J1" s="57"/>
      <c r="K1" s="57"/>
      <c r="L1" s="67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8"/>
      <c r="AA1" s="56"/>
    </row>
    <row r="2" spans="1:38" s="44" customFormat="1" ht="15.6" x14ac:dyDescent="0.6">
      <c r="A2" s="40" t="s">
        <v>7</v>
      </c>
      <c r="B2" s="41"/>
      <c r="C2" s="41"/>
      <c r="D2" s="41"/>
      <c r="E2" s="41"/>
      <c r="F2" s="41" t="s">
        <v>0</v>
      </c>
      <c r="G2" s="41"/>
      <c r="H2" s="41"/>
      <c r="I2" s="42"/>
      <c r="J2" s="43"/>
      <c r="K2" s="43"/>
      <c r="L2" s="43"/>
      <c r="M2" s="41" t="s">
        <v>27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2"/>
      <c r="AA2" s="68" t="s">
        <v>10</v>
      </c>
    </row>
    <row r="3" spans="1:38" s="53" customFormat="1" ht="94.5" customHeight="1" x14ac:dyDescent="0.55000000000000004">
      <c r="A3" s="45" t="s">
        <v>1</v>
      </c>
      <c r="B3" s="45" t="s">
        <v>28</v>
      </c>
      <c r="C3" s="46" t="s">
        <v>147</v>
      </c>
      <c r="D3" s="46" t="s">
        <v>8</v>
      </c>
      <c r="E3" s="46" t="s">
        <v>9</v>
      </c>
      <c r="F3" s="47" t="s">
        <v>26</v>
      </c>
      <c r="G3" s="47" t="s">
        <v>11</v>
      </c>
      <c r="H3" s="47" t="s">
        <v>4</v>
      </c>
      <c r="I3" s="45" t="s">
        <v>17</v>
      </c>
      <c r="J3" s="48"/>
      <c r="K3" s="49" t="s">
        <v>12</v>
      </c>
      <c r="L3" s="50" t="s">
        <v>14</v>
      </c>
      <c r="M3" s="45" t="s">
        <v>18</v>
      </c>
      <c r="N3" s="45" t="s">
        <v>4</v>
      </c>
      <c r="O3" s="45" t="s">
        <v>19</v>
      </c>
      <c r="P3" s="45" t="s">
        <v>4</v>
      </c>
      <c r="Q3" s="45" t="s">
        <v>20</v>
      </c>
      <c r="R3" s="46" t="s">
        <v>4</v>
      </c>
      <c r="S3" s="45" t="s">
        <v>21</v>
      </c>
      <c r="T3" s="45" t="s">
        <v>4</v>
      </c>
      <c r="U3" s="45" t="s">
        <v>22</v>
      </c>
      <c r="V3" s="45" t="s">
        <v>4</v>
      </c>
      <c r="W3" s="45" t="s">
        <v>23</v>
      </c>
      <c r="X3" s="45" t="s">
        <v>4</v>
      </c>
      <c r="Y3" s="45" t="s">
        <v>24</v>
      </c>
      <c r="Z3" s="51" t="s">
        <v>4</v>
      </c>
      <c r="AA3" s="69"/>
    </row>
    <row r="4" spans="1:38" x14ac:dyDescent="0.55000000000000004">
      <c r="A4" s="54">
        <v>1</v>
      </c>
      <c r="B4" s="45" t="s">
        <v>53</v>
      </c>
      <c r="C4" s="45" t="s">
        <v>157</v>
      </c>
      <c r="D4" s="55" t="s">
        <v>54</v>
      </c>
      <c r="E4" s="55" t="s">
        <v>55</v>
      </c>
      <c r="F4" s="56" t="s">
        <v>5</v>
      </c>
      <c r="G4" s="56">
        <v>5.5</v>
      </c>
      <c r="H4" s="56">
        <f t="shared" ref="H4" si="0">G4*110</f>
        <v>605</v>
      </c>
      <c r="I4" s="54" t="s">
        <v>5</v>
      </c>
      <c r="J4" s="57" t="str">
        <f t="shared" ref="J4" si="1">IF(AND(F4="ΝΑΙ",I4="ΝΑΙ"),"ΟΚ","ΑΠΟΡΡΙΠΤΕΤΑΙ")</f>
        <v>ΟΚ</v>
      </c>
      <c r="K4" s="57"/>
      <c r="L4" s="57"/>
      <c r="M4" s="54"/>
      <c r="N4" s="54">
        <f t="shared" ref="N4" si="2">IF(M4="ΑΡΙΣΤΗ",70,IF(M4="ΠΟΛΥ ΚΑΛΗ",50,IF(M4="ΚΑΛΗ",30,)))</f>
        <v>0</v>
      </c>
      <c r="O4" s="54"/>
      <c r="P4" s="54">
        <f t="shared" ref="P4" si="3">IF(O4="ΑΡΙΣΤΗ",70,IF(O4="ΠΟΛΥ ΚΑΛΗ",50,IF(O4="ΚΑΛΗ",30,)))</f>
        <v>0</v>
      </c>
      <c r="Q4" s="54"/>
      <c r="R4" s="54">
        <f t="shared" ref="R4" si="4">IF(Q4="ΑΡΙΣΤΗ",70,IF(Q4="ΠΟΛΥ ΚΑΛΗ",50,IF(Q4="ΚΑΛΗ",30,)))</f>
        <v>0</v>
      </c>
      <c r="S4" s="54"/>
      <c r="T4" s="54">
        <f t="shared" ref="T4" si="5">IF(S4="ΝΑΙ",150,0)</f>
        <v>0</v>
      </c>
      <c r="U4" s="54"/>
      <c r="V4" s="54">
        <f t="shared" ref="V4" si="6">IF(U4="ΝΑΙ",100,0)</f>
        <v>0</v>
      </c>
      <c r="W4" s="54"/>
      <c r="X4" s="54">
        <f t="shared" ref="X4" si="7">W4*17</f>
        <v>0</v>
      </c>
      <c r="Y4" s="54">
        <v>84</v>
      </c>
      <c r="Z4" s="58">
        <f t="shared" ref="Z4" si="8">Y4*7</f>
        <v>588</v>
      </c>
      <c r="AA4" s="59">
        <f t="shared" ref="AA4" si="9">H4+T4+N4+P4+R4+X4+Z4+V4</f>
        <v>1193</v>
      </c>
      <c r="AK4" s="60" t="s">
        <v>5</v>
      </c>
      <c r="AL4" s="60" t="s">
        <v>2</v>
      </c>
    </row>
  </sheetData>
  <sheetProtection algorithmName="SHA-512" hashValue="aW5K6aD0by3JkAC5EM57bvUfOF/i4j0s2+8+tfMphJWH12FwHsCt+rJ62p4CKahNI/QKyUgL2pqZCAx0AQwzmg==" saltValue="5v0mbCoZQZE/clN54vlHog==" spinCount="100000" sheet="1" objects="1" scenarios="1"/>
  <mergeCells count="5">
    <mergeCell ref="A1:E1"/>
    <mergeCell ref="A2:E2"/>
    <mergeCell ref="F2:I2"/>
    <mergeCell ref="M2:Z2"/>
    <mergeCell ref="AA2:AA3"/>
  </mergeCells>
  <dataValidations count="5">
    <dataValidation type="decimal" allowBlank="1" showInputMessage="1" showErrorMessage="1" sqref="G4" xr:uid="{00000000-0002-0000-0500-000000000000}">
      <formula1>5</formula1>
      <formula2>10</formula2>
    </dataValidation>
    <dataValidation type="list" allowBlank="1" showInputMessage="1" showErrorMessage="1" sqref="K4:L4 I4 F4 S4 U4" xr:uid="{00000000-0002-0000-0500-000001000000}">
      <formula1>$AK$4:$AK$4</formula1>
    </dataValidation>
    <dataValidation type="list" allowBlank="1" showInputMessage="1" showErrorMessage="1" sqref="O4 M4 Q4" xr:uid="{00000000-0002-0000-0500-000002000000}">
      <formula1>$AL$4:$AL$4</formula1>
    </dataValidation>
    <dataValidation type="whole" allowBlank="1" showInputMessage="1" showErrorMessage="1" errorTitle="ΠΡΟΣΟΧΗ!" error="ΑΠΟ 1 ΕΩΣ 24 ΜΗΝΕΣ" sqref="W4" xr:uid="{00000000-0002-0000-0500-000003000000}">
      <formula1>1</formula1>
      <formula2>24</formula2>
    </dataValidation>
    <dataValidation type="whole" allowBlank="1" showInputMessage="1" showErrorMessage="1" errorTitle="ΠΡΟΣΟΧΗ!" error="ΑΠΟ 1 ΕΩΣ 84 ΜΗΝΕΣ" sqref="Y4" xr:uid="{00000000-0002-0000-0500-000004000000}">
      <formula1>1</formula1>
      <formula2>84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sqref="A1:D4"/>
    </sheetView>
  </sheetViews>
  <sheetFormatPr defaultRowHeight="14.4" x14ac:dyDescent="0.55000000000000004"/>
  <cols>
    <col min="2" max="2" width="16.83984375" customWidth="1"/>
    <col min="3" max="3" width="9.15625" customWidth="1"/>
    <col min="4" max="4" width="22.68359375" customWidth="1"/>
  </cols>
  <sheetData>
    <row r="1" spans="1:4" s="6" customFormat="1" ht="66.75" customHeight="1" x14ac:dyDescent="0.7">
      <c r="A1" s="10" t="s">
        <v>206</v>
      </c>
      <c r="B1" s="11"/>
      <c r="C1" s="11"/>
      <c r="D1" s="73"/>
    </row>
    <row r="2" spans="1:4" s="3" customFormat="1" ht="94.5" customHeight="1" x14ac:dyDescent="0.55000000000000004">
      <c r="A2" s="45" t="s">
        <v>1</v>
      </c>
      <c r="B2" s="45" t="s">
        <v>28</v>
      </c>
      <c r="C2" s="46" t="s">
        <v>147</v>
      </c>
      <c r="D2" s="74" t="s">
        <v>148</v>
      </c>
    </row>
    <row r="3" spans="1:4" ht="43.2" x14ac:dyDescent="0.55000000000000004">
      <c r="A3" s="54">
        <v>1</v>
      </c>
      <c r="B3" s="75" t="s">
        <v>203</v>
      </c>
      <c r="C3" s="75" t="s">
        <v>204</v>
      </c>
      <c r="D3" s="75" t="s">
        <v>205</v>
      </c>
    </row>
    <row r="4" spans="1:4" ht="43.2" x14ac:dyDescent="0.55000000000000004">
      <c r="A4" s="54">
        <v>2</v>
      </c>
      <c r="B4" s="75" t="s">
        <v>207</v>
      </c>
      <c r="C4" s="75" t="s">
        <v>208</v>
      </c>
      <c r="D4" s="75" t="s">
        <v>205</v>
      </c>
    </row>
  </sheetData>
  <sheetProtection algorithmName="SHA-512" hashValue="svPst7YxH8E3s7VQ7/NMObWB+mAFnF3lCNXQ4Z5dXmpP6TmBW1JU+2XdEoVxBaR7A4UABoXlbJGnvV73M22Ijw==" saltValue="yxS02aF1A+HndFEW/4zC9Q==" spinCount="100000" sheet="1" objects="1" scenarios="1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ΠΡΟΣΛΗΠΤΕΟΙ</vt:lpstr>
      <vt:lpstr>ΓΕΝ.ΚΑΤΑΤΑΞΗ ΜΕ ΓΕΝ ΕΜΠΕΙΡ</vt:lpstr>
      <vt:lpstr>ΓΕΝ ΚΑΤ ΧΩΡΙΣ ΓΕΝ ΕΜΠ</vt:lpstr>
      <vt:lpstr>ΠΟΛΥΤΕΚΝ ΜΕ ΓΕΝ ΕΜΠΕΙΡΙΑ</vt:lpstr>
      <vt:lpstr>ΤΡΙΤΕΚΝΟΙ ΧΩΡΙΣ ΓΕΝ ΕΜΠ</vt:lpstr>
      <vt:lpstr>ΓΕΝ ΚΑΤΑ Α ΕΠΙΚ. ΜΕ ΓΕΝ ΕΜΠΕΙΡ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Michalis Roussos</dc:creator>
  <cp:lastModifiedBy>Thodoros Aggelopoulos</cp:lastModifiedBy>
  <cp:lastPrinted>2018-07-11T08:00:05Z</cp:lastPrinted>
  <dcterms:created xsi:type="dcterms:W3CDTF">2017-10-23T05:29:48Z</dcterms:created>
  <dcterms:modified xsi:type="dcterms:W3CDTF">2018-12-20T13:10:23Z</dcterms:modified>
</cp:coreProperties>
</file>